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60"/>
  </bookViews>
  <sheets>
    <sheet name="Титульный лист " sheetId="10" r:id="rId1"/>
    <sheet name="табл.1,2" sheetId="2" r:id="rId2"/>
    <sheet name="табл.3" sheetId="3" r:id="rId3"/>
    <sheet name="табл.4 Доходы" sheetId="5" r:id="rId4"/>
    <sheet name="табл.4 Расходы" sheetId="6" r:id="rId5"/>
    <sheet name="табл.5,6" sheetId="7" r:id="rId6"/>
    <sheet name="указания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5"/>
  <c r="L12"/>
  <c r="L28" s="1"/>
  <c r="K12"/>
  <c r="L15"/>
  <c r="I15"/>
  <c r="H15"/>
  <c r="G15"/>
  <c r="M18"/>
  <c r="D17"/>
  <c r="M17" s="1"/>
  <c r="D16"/>
  <c r="M16" s="1"/>
  <c r="M14"/>
  <c r="D11"/>
  <c r="M11" s="1"/>
  <c r="D15" l="1"/>
  <c r="M15" s="1"/>
  <c r="D11" i="6"/>
  <c r="D12"/>
  <c r="D13"/>
  <c r="D14"/>
  <c r="D15"/>
  <c r="D16"/>
  <c r="D17"/>
  <c r="D19"/>
  <c r="D21"/>
  <c r="D23"/>
  <c r="D24"/>
  <c r="D25"/>
  <c r="D26"/>
  <c r="D28"/>
  <c r="G10"/>
  <c r="J10"/>
  <c r="L10"/>
  <c r="M10"/>
  <c r="O10"/>
  <c r="Q10"/>
  <c r="G18"/>
  <c r="D10" l="1"/>
  <c r="S10" s="1"/>
  <c r="O17" i="7"/>
  <c r="M17"/>
  <c r="K17"/>
  <c r="I17"/>
  <c r="G17"/>
  <c r="E17"/>
  <c r="C17"/>
  <c r="Q11"/>
  <c r="Q10"/>
  <c r="Q17" l="1"/>
  <c r="S13" i="6"/>
  <c r="S12"/>
  <c r="Q32"/>
  <c r="O32"/>
  <c r="M32"/>
  <c r="L32"/>
  <c r="J32"/>
  <c r="G32"/>
  <c r="D43"/>
  <c r="S43" s="1"/>
  <c r="D42"/>
  <c r="S42" s="1"/>
  <c r="D41"/>
  <c r="S41" s="1"/>
  <c r="P17" i="3" l="1"/>
  <c r="J17"/>
  <c r="G10"/>
  <c r="H17"/>
  <c r="F17"/>
  <c r="D17"/>
  <c r="C15"/>
  <c r="E15"/>
  <c r="G15"/>
  <c r="I15"/>
  <c r="D39" i="6" l="1"/>
  <c r="S39" s="1"/>
  <c r="D38"/>
  <c r="S38" s="1"/>
  <c r="D37"/>
  <c r="S37" s="1"/>
  <c r="J18" l="1"/>
  <c r="L18"/>
  <c r="M18"/>
  <c r="S19"/>
  <c r="S21"/>
  <c r="D18" l="1"/>
  <c r="Q13" i="7"/>
  <c r="Q12"/>
  <c r="Q9"/>
  <c r="D44" i="6"/>
  <c r="S44" s="1"/>
  <c r="D40"/>
  <c r="S40" s="1"/>
  <c r="D36"/>
  <c r="S36" s="1"/>
  <c r="D35"/>
  <c r="S35" s="1"/>
  <c r="D34"/>
  <c r="S34" s="1"/>
  <c r="D33"/>
  <c r="S33" s="1"/>
  <c r="D31"/>
  <c r="S31" s="1"/>
  <c r="D30"/>
  <c r="S30" s="1"/>
  <c r="S28"/>
  <c r="S26"/>
  <c r="S25"/>
  <c r="S24"/>
  <c r="S23"/>
  <c r="S17"/>
  <c r="S16"/>
  <c r="S15"/>
  <c r="S14"/>
  <c r="S11"/>
  <c r="Q16" i="7" l="1"/>
  <c r="L61" i="6"/>
  <c r="J61"/>
  <c r="I10" s="1"/>
  <c r="D32"/>
  <c r="I16" i="3"/>
  <c r="I14"/>
  <c r="I13"/>
  <c r="I12"/>
  <c r="I11"/>
  <c r="I10"/>
  <c r="G16"/>
  <c r="G14"/>
  <c r="G13"/>
  <c r="G12"/>
  <c r="G11"/>
  <c r="E16"/>
  <c r="E14"/>
  <c r="E13"/>
  <c r="E12"/>
  <c r="E11"/>
  <c r="E10"/>
  <c r="C16"/>
  <c r="C14"/>
  <c r="C13"/>
  <c r="C12"/>
  <c r="C11"/>
  <c r="C10"/>
  <c r="K28" i="6" l="1"/>
  <c r="K10"/>
  <c r="K31"/>
  <c r="K23"/>
  <c r="K16"/>
  <c r="K30"/>
  <c r="K21"/>
  <c r="K15"/>
  <c r="K19"/>
  <c r="K32"/>
  <c r="K25"/>
  <c r="K18"/>
  <c r="I28"/>
  <c r="I19"/>
  <c r="I32"/>
  <c r="I25"/>
  <c r="I18"/>
  <c r="I31"/>
  <c r="I23"/>
  <c r="I16"/>
  <c r="I30"/>
  <c r="I21"/>
  <c r="I15"/>
  <c r="M30" i="7"/>
  <c r="S32" i="6"/>
  <c r="Q18"/>
  <c r="O18"/>
  <c r="S18" l="1"/>
  <c r="K61"/>
  <c r="Q61"/>
  <c r="I61"/>
  <c r="G61"/>
  <c r="F10" s="1"/>
  <c r="O61"/>
  <c r="F16" l="1"/>
  <c r="F15"/>
  <c r="D61"/>
  <c r="S61"/>
  <c r="O62"/>
  <c r="P30" i="7" s="1"/>
  <c r="F30" i="6"/>
  <c r="F21"/>
  <c r="F28"/>
  <c r="F19"/>
  <c r="F32"/>
  <c r="F25"/>
  <c r="F18"/>
  <c r="F31"/>
  <c r="F23"/>
  <c r="Q62"/>
  <c r="M29" i="7"/>
  <c r="M28" s="1"/>
  <c r="L23" i="2"/>
  <c r="O23"/>
  <c r="I23"/>
  <c r="I13" i="5" s="1"/>
  <c r="I12" s="1"/>
  <c r="I28" s="1"/>
  <c r="F23" i="2"/>
  <c r="H13" i="5" s="1"/>
  <c r="H12" s="1"/>
  <c r="H28" s="1"/>
  <c r="C22" i="2"/>
  <c r="C21"/>
  <c r="C20"/>
  <c r="C19"/>
  <c r="C18"/>
  <c r="C17"/>
  <c r="C16"/>
  <c r="C15"/>
  <c r="C14"/>
  <c r="C13"/>
  <c r="C12"/>
  <c r="C11"/>
  <c r="E36" l="1"/>
  <c r="F18" i="3"/>
  <c r="G36" i="2"/>
  <c r="H18" i="3"/>
  <c r="F61" i="6"/>
  <c r="I36" i="2"/>
  <c r="P37" i="7"/>
  <c r="P36"/>
  <c r="P32" s="1"/>
  <c r="J18" i="3"/>
  <c r="C23" i="2"/>
  <c r="G13" i="5" s="1"/>
  <c r="G12" l="1"/>
  <c r="G28" s="1"/>
  <c r="D13"/>
  <c r="J62" i="6"/>
  <c r="L62"/>
  <c r="O24" i="2"/>
  <c r="C36"/>
  <c r="O36" s="1"/>
  <c r="E37" s="1"/>
  <c r="D18" i="3"/>
  <c r="P18" s="1"/>
  <c r="D12" i="5" l="1"/>
  <c r="M13"/>
  <c r="I37" i="2"/>
  <c r="C37"/>
  <c r="G37"/>
  <c r="D28" i="5" l="1"/>
  <c r="M29" s="1"/>
  <c r="M12"/>
  <c r="M28" s="1"/>
  <c r="G62" i="6"/>
  <c r="O37" i="2"/>
  <c r="D62" i="6" l="1"/>
  <c r="P29" i="7" s="1"/>
  <c r="P28" s="1"/>
  <c r="S62" i="6"/>
</calcChain>
</file>

<file path=xl/sharedStrings.xml><?xml version="1.0" encoding="utf-8"?>
<sst xmlns="http://schemas.openxmlformats.org/spreadsheetml/2006/main" count="636" uniqueCount="292">
  <si>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</si>
  <si>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</si>
  <si>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</si>
  <si>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</si>
  <si>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</si>
  <si>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</si>
  <si>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</si>
  <si>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</si>
  <si>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</si>
  <si>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</si>
  <si>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</si>
  <si>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</si>
  <si>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</si>
  <si>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</si>
  <si>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Федерации профсоюзов Беларуси (отчисления в единый централизованный фонд)</t>
  </si>
  <si>
    <t>Федерации профсоюзов Беларуси (обязательные отчисления ФПБ)</t>
  </si>
  <si>
    <t>Код строки</t>
  </si>
  <si>
    <t>Всего</t>
  </si>
  <si>
    <t>Всего (сумма граф 4,6,8,10,12, 14)</t>
  </si>
  <si>
    <t>%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</si>
  <si>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</si>
  <si>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</si>
  <si>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</si>
  <si>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</si>
  <si>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</si>
  <si>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</si>
  <si>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</si>
  <si>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</si>
  <si>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</si>
  <si>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</si>
  <si>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</si>
  <si>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</si>
  <si>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</si>
  <si>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</si>
  <si>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</si>
  <si>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</si>
  <si>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</si>
  <si>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</si>
  <si>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</si>
  <si>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</si>
  <si>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</si>
  <si>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</si>
  <si>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</si>
  <si>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</si>
  <si>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</si>
  <si>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</si>
  <si>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</si>
  <si>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</si>
  <si>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</si>
  <si>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</si>
  <si>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</si>
  <si>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</si>
  <si>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</si>
  <si>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</si>
  <si>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</si>
  <si>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</si>
  <si>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</si>
  <si>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</si>
  <si>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</si>
  <si>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</si>
  <si>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</si>
  <si>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Выплата профсоюзных стипендий</t>
  </si>
  <si>
    <t>Заработная плата штатным работникам без начислений (вознаграждение профсоюзному активу за выполнение общественной нагрузки</t>
  </si>
  <si>
    <t>Обязательные отчисления (в ФСЗН и Белгосстрах)</t>
  </si>
  <si>
    <t>Статьи расходов</t>
  </si>
  <si>
    <t>Области</t>
  </si>
  <si>
    <t>г.Минск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</si>
  <si>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</si>
  <si>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</si>
  <si>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</si>
  <si>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</si>
  <si>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</si>
  <si>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</si>
  <si>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4.3</t>
  </si>
  <si>
    <t>Таблица 1</t>
  </si>
  <si>
    <t>СВЕДЕНИЯ</t>
  </si>
  <si>
    <t>Таблица 2</t>
  </si>
  <si>
    <t>Таблица 3</t>
  </si>
  <si>
    <t>РАСПРЕДЕЛЕНИЕ ЧЛЕНСКИХ ПРОФСОЮЗНЫХ ВЗНОСОВ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</si>
  <si>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</si>
  <si>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</si>
  <si>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</si>
  <si>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</si>
  <si>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</si>
  <si>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</si>
  <si>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УКАЗАНИЯ ПО ЗАПОЛНЕНИЮ СВОДНОГО ФИНАНСОВОГО ОТЧЕТА ОБ ИСПОЛНЕНИИ ПРОФСОЮЗНОГО БЮДЖЕТА</t>
  </si>
  <si>
    <t>Отчет представляется:</t>
  </si>
  <si>
    <t>х</t>
  </si>
  <si>
    <t>В разделе I "Доходы" таблицы 4 отражается информация о полученных доходах по источникам поступлений.</t>
  </si>
  <si>
    <t>Графы со значком "х" заполнению не подлежат.</t>
  </si>
  <si>
    <t>на 31 декабря отчетного года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</si>
  <si>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</si>
  <si>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</si>
  <si>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</si>
  <si>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</si>
  <si>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</si>
  <si>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</si>
  <si>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</si>
  <si>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</si>
  <si>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</si>
  <si>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РАСПРЕДЕЛЕНИЕ ЧЛЕНСКИХ ПРОФСОЮЗНЫХ ВЗНОСОВ </t>
  </si>
  <si>
    <t>Всего                                    (сумма граф 3 - 8)</t>
  </si>
  <si>
    <t>Сумма</t>
  </si>
  <si>
    <t>ИТОГО с начала года (сумма строк 1 - 12)</t>
  </si>
  <si>
    <t>ИТОГО  (сумма строк 1 - 2)</t>
  </si>
  <si>
    <t>12.1</t>
  </si>
  <si>
    <t>12.2</t>
  </si>
  <si>
    <t>Прочие расходы (сумма строк                                     10.1 - 10.7), в том числе:</t>
  </si>
  <si>
    <t>подписка на "Беларускі Час"</t>
  </si>
  <si>
    <t>Всего (сумма граф 3 - 9)</t>
  </si>
  <si>
    <t>СВЕДЕНИЯ ПО ОТДЕЛЬНЫМ СТАТЬЯМ РАСХОДОВ В РАЗРЕЗЕ ОБЛАСТЕЙ И ПО г.МИНСКУ</t>
  </si>
  <si>
    <t>Данные по состоянию</t>
  </si>
  <si>
    <t>В разделе II "Расходы" таблицы 4 отражается информация о расходах по статьям расходов.</t>
  </si>
  <si>
    <t>Таблица 6 заполняется по данным бухгалтерского учета по состоянию на начало и на конец отчетного года.</t>
  </si>
  <si>
    <t>8.1</t>
  </si>
  <si>
    <t>7.1</t>
  </si>
  <si>
    <t>Фамилия И.О.</t>
  </si>
  <si>
    <t xml:space="preserve"> </t>
  </si>
  <si>
    <t>Остаток средств целевого финансирования организаций отраслевого профсоюза, в том числе</t>
  </si>
  <si>
    <t>*  Заполняется первичными профсоюзными организациями отраслевого профсоюза</t>
  </si>
  <si>
    <t xml:space="preserve">целевые поступления по коллективным договорам, тарифным соглашениям </t>
  </si>
  <si>
    <t>4.1.1</t>
  </si>
  <si>
    <t>4.2.1</t>
  </si>
  <si>
    <t>Спортивная и культурно-массовая работа (сумма строк 4.1 - 4.2),                                       в том числе</t>
  </si>
  <si>
    <t>Спортивные мероприятия                                                             (из табл. 4 стр.4.2 за минусом стр. 4.2.1)</t>
  </si>
  <si>
    <t>Культурно-массовые мероприятия                                               (из табл. 4 стр.4.1 за минусом стр. 4.1.1)</t>
  </si>
  <si>
    <t>Содержание (финансирование) детских оздоровительных лагерей                                                             (из табл. 4 стр.4.1.1)</t>
  </si>
  <si>
    <t>Содержание (финансирование) спортивных объектов                                                                                                  (из табл. 4 стр.4.2.1)</t>
  </si>
  <si>
    <t>Материальная помощь членам профсоюза                                                            (из табл. 4 стр.1.1)</t>
  </si>
  <si>
    <t xml:space="preserve">Председатель </t>
  </si>
  <si>
    <t>По строкам 1 - 10 раздела II таблицы 4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</si>
  <si>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</si>
  <si>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 xml:space="preserve">Для заполнения таблицы 5 используется данные таблицы 4 раздела II "Расходы". 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</si>
  <si>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</si>
  <si>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</si>
  <si>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</si>
  <si>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</si>
  <si>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</si>
  <si>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</si>
  <si>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</si>
  <si>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</si>
  <si>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</si>
  <si>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</si>
  <si>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</si>
  <si>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</si>
  <si>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членские профсоюзные взносы</t>
  </si>
  <si>
    <t>Таблица 6</t>
  </si>
  <si>
    <t>В таблице 2 сумма по строке 2 в графе 9 равна сумме по строке 13 в графе 7 таблицы 1.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</si>
  <si>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</si>
  <si>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</si>
  <si>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Фактичес кий процент использо вания членских профсоюзных взносов,    %</t>
  </si>
  <si>
    <t>3.1.</t>
  </si>
  <si>
    <t>3.2</t>
  </si>
  <si>
    <t>4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</si>
  <si>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</si>
  <si>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</si>
  <si>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</si>
  <si>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</si>
  <si>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</si>
  <si>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</si>
  <si>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</si>
  <si>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</si>
  <si>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В РАЗРЕЗЕ ОБЛАСТНЫХ  ОРГАНИЗАЦИЙ ОТРАСЛЕВЫХ ПРОФСОЮЗОВ С НАЧАЛА ГОДА</t>
  </si>
  <si>
    <t>на 1 января                  отчетного года</t>
  </si>
  <si>
    <t>руб, коп</t>
  </si>
  <si>
    <t xml:space="preserve">Первичным профсоюзным организациям </t>
  </si>
  <si>
    <t>руб,коп</t>
  </si>
  <si>
    <t>Белорусскому профессиональному союзу работников связи (Республиканский комитет)</t>
  </si>
  <si>
    <t>ДОХОДЫ (сумма строк 3 - 5),                                        в том числе</t>
  </si>
  <si>
    <t>Белорусскому профессиональному союзу работников связи (руководящий орган - Республиканский комитет)</t>
  </si>
  <si>
    <r>
      <t xml:space="preserve">Первичным профсоюзным организациям     </t>
    </r>
    <r>
      <rPr>
        <b/>
        <sz val="6"/>
        <color theme="1"/>
        <rFont val="Times New Roman"/>
        <family val="1"/>
        <charset val="204"/>
      </rPr>
      <t xml:space="preserve">(сумма отчислений после распределения) </t>
    </r>
  </si>
  <si>
    <r>
      <t xml:space="preserve">Всего                                              (сумма граф 3 - 6)    </t>
    </r>
    <r>
      <rPr>
        <b/>
        <sz val="8"/>
        <color theme="1"/>
        <rFont val="Times New Roman"/>
        <family val="1"/>
        <charset val="204"/>
      </rPr>
      <t>100% вал.профсоюзных взносов</t>
    </r>
  </si>
  <si>
    <r>
      <t xml:space="preserve">Белорусскому профессиональному союзу работников связи (руководящий орган - Республиканский комитет) -             </t>
    </r>
    <r>
      <rPr>
        <b/>
        <u/>
        <sz val="8"/>
        <color theme="1"/>
        <rFont val="Times New Roman"/>
        <family val="1"/>
        <charset val="204"/>
      </rPr>
      <t xml:space="preserve">сумма начисленная </t>
    </r>
  </si>
  <si>
    <t>Фактически распределено, руб,коп</t>
  </si>
  <si>
    <t>Сумма, руб.коп</t>
  </si>
  <si>
    <t>Целевые поступления по коллективному договору, тарифному соглашению</t>
  </si>
  <si>
    <t>ВСЕГО (сумма граф 3, 4, 5)</t>
  </si>
  <si>
    <t>Расходы за счет целевых поступлений по коллективному договору, тарифному соглашению</t>
  </si>
  <si>
    <t>Расходы за счет прочих поступлений (расходы за счет финансирования на уставную деятельность)</t>
  </si>
  <si>
    <t>5</t>
  </si>
  <si>
    <t>6</t>
  </si>
  <si>
    <t>Наименование статей расходов</t>
  </si>
  <si>
    <t>в т.ч. данные из таблицы 1 гр.6 ст.13</t>
  </si>
  <si>
    <t>средств по Коллективну договору организации*</t>
  </si>
  <si>
    <t>Остаток средств на текущих (расчетных) счетах первичных профсоюзных организаций*</t>
  </si>
  <si>
    <t>Остаток средств на счетах банковских вкладов (депозитах) первичных профсоюзных организаций*</t>
  </si>
  <si>
    <t>Остаток средств на других счетах первичных профсоюзных организаций*</t>
  </si>
  <si>
    <t>по итогам работы за год  -  25 февраля года, следующего за отчетным.</t>
  </si>
  <si>
    <t>Представление отчета в другие сроки устанавливается решением президиума Республиканского комитета</t>
  </si>
  <si>
    <t>Белорусского профессионального союза работников связи</t>
  </si>
  <si>
    <t>Данные отчета заполняются в  руб, коп</t>
  </si>
  <si>
    <t>В таблице 3 сумма по строке 8 в графе 16 равна сумме по строке 13 в графе 7 таблицы 1.</t>
  </si>
  <si>
    <t>Сумма по строке 3 в графе 6 раздела I таблицы 4 равна сумме по строке 13 в графе 3 таблицы 1.</t>
  </si>
  <si>
    <r>
      <t xml:space="preserve">Первичным профсоюзным организациям     </t>
    </r>
    <r>
      <rPr>
        <b/>
        <sz val="8"/>
        <color theme="1"/>
        <rFont val="Times New Roman"/>
        <family val="1"/>
        <charset val="204"/>
      </rPr>
      <t xml:space="preserve">(сумма отчислений после распределения, остающаяся в распоряжении) </t>
    </r>
  </si>
  <si>
    <t>подпись</t>
  </si>
  <si>
    <r>
      <t xml:space="preserve">Прочие целевые поступления </t>
    </r>
    <r>
      <rPr>
        <sz val="9"/>
        <color theme="1"/>
        <rFont val="Times New Roman"/>
        <family val="1"/>
        <charset val="204"/>
      </rPr>
      <t>(финансирование на уставную деятельность от вышестоящей организации, если задействован 86 счет, а не  счета расчетов)</t>
    </r>
    <r>
      <rPr>
        <b/>
        <sz val="9"/>
        <color theme="1"/>
        <rFont val="Times New Roman"/>
        <family val="1"/>
        <charset val="204"/>
      </rPr>
      <t xml:space="preserve"> </t>
    </r>
  </si>
  <si>
    <t>Первичным профсоюзным организациям с правами единой</t>
  </si>
  <si>
    <t>Первичным профсоюзным организациям с правами объединенной</t>
  </si>
  <si>
    <t>Первичным профсоюзным организациям с правами объединенной (сумма отчислений после распределения, остающаяся в распоряжении)</t>
  </si>
  <si>
    <t>Первичным профсоюзным организациям с правами единой                   (сумма отчислений после распределения, остающаяся в распоряжении)</t>
  </si>
  <si>
    <r>
      <t xml:space="preserve">Первичным профсоюзным организациям </t>
    </r>
    <r>
      <rPr>
        <b/>
        <sz val="8"/>
        <color theme="1"/>
        <rFont val="Times New Roman"/>
        <family val="1"/>
        <charset val="204"/>
      </rPr>
      <t xml:space="preserve">с правами единой    </t>
    </r>
    <r>
      <rPr>
        <sz val="8"/>
        <color theme="1"/>
        <rFont val="Times New Roman"/>
        <family val="1"/>
        <charset val="204"/>
      </rPr>
      <t xml:space="preserve">               (сумма отчислений после распределения, остающаяся в распоряжении)</t>
    </r>
  </si>
  <si>
    <r>
      <t xml:space="preserve">Первичным профсоюзным организациям с </t>
    </r>
    <r>
      <rPr>
        <b/>
        <sz val="8"/>
        <color theme="1"/>
        <rFont val="Times New Roman"/>
        <family val="1"/>
        <charset val="204"/>
      </rPr>
      <t>правами объединенной</t>
    </r>
    <r>
      <rPr>
        <sz val="8"/>
        <color theme="1"/>
        <rFont val="Times New Roman"/>
        <family val="1"/>
        <charset val="204"/>
      </rPr>
      <t xml:space="preserve">     (сумма отчислений после распределения, остающаяся в распоряжении)</t>
    </r>
  </si>
  <si>
    <t xml:space="preserve">в том числе организационным структурам: </t>
  </si>
  <si>
    <t>Первичным профсоюзным организациям</t>
  </si>
  <si>
    <t>3.2.</t>
  </si>
  <si>
    <t>3.3.</t>
  </si>
  <si>
    <t>3.4.</t>
  </si>
  <si>
    <t>Членские профсоюзные взносы, всего                                          (сумма                                 граф 3.1 - 3.4)</t>
  </si>
  <si>
    <t>5.4.</t>
  </si>
  <si>
    <t>5.5.</t>
  </si>
  <si>
    <t>в том числе использовано организационными структурами:</t>
  </si>
  <si>
    <t xml:space="preserve">Первичными профсоюзными организациями  </t>
  </si>
  <si>
    <t>Первичными профсоюзными организациями с правами единой</t>
  </si>
  <si>
    <t>Первичными профсоюзными организациями с правами объединенной</t>
  </si>
  <si>
    <t>Фактический процент использования членских профсоюзных взносов,    %</t>
  </si>
  <si>
    <t>Сумма, руб,коп</t>
  </si>
  <si>
    <t>3.3</t>
  </si>
  <si>
    <t>3.4</t>
  </si>
  <si>
    <t>3.5</t>
  </si>
  <si>
    <t>3.6</t>
  </si>
  <si>
    <t>3.7</t>
  </si>
  <si>
    <t>Расходы за счет членских профсоюзных взносов                                    (сумма                                   граф 3.2-3.7)</t>
  </si>
  <si>
    <t>Белорусским профсоюзом работников связи (Республиканский комитет)</t>
  </si>
  <si>
    <t>командировочные расходы</t>
  </si>
  <si>
    <t>услуги связи</t>
  </si>
  <si>
    <t>почтовые расходы</t>
  </si>
  <si>
    <t>10.8</t>
  </si>
  <si>
    <t>Итого                                                       (сумма строк 1 - 7)</t>
  </si>
  <si>
    <t>арендная плата</t>
  </si>
  <si>
    <t>амортизация ОС и НМА</t>
  </si>
  <si>
    <t>канцтовары и др.расходные материалы</t>
  </si>
  <si>
    <t>услуги банка</t>
  </si>
  <si>
    <t>расходы на содержание и использование множительной  техники</t>
  </si>
  <si>
    <t>другие расходы</t>
  </si>
  <si>
    <t>10.9</t>
  </si>
  <si>
    <t>10.10</t>
  </si>
  <si>
    <t>10.11</t>
  </si>
  <si>
    <t>10.12</t>
  </si>
  <si>
    <t>1.3</t>
  </si>
  <si>
    <t>1.4</t>
  </si>
  <si>
    <t>Расходы из Фонда помощи (сумма строк 1.1 - 1.4), в том числе</t>
  </si>
  <si>
    <t>иные цели в соответствии с решениями ФПБ (пожерствование работникам здравоохранения из кассы взаимопомощи)</t>
  </si>
  <si>
    <t xml:space="preserve">Главный бухгалтер </t>
  </si>
  <si>
    <t>Обучение профсоюзных кадров и актива (из табл. 4 стр.2)</t>
  </si>
  <si>
    <t>Туристско-экскурсионная деятельность (из табл. 4 стр. 3)</t>
  </si>
  <si>
    <t>Проверочные действия</t>
  </si>
  <si>
    <t xml:space="preserve">дата сдачи в вышестоящую организацию раньше, чем проведение собрания (конференции). </t>
  </si>
  <si>
    <t>На собрании (конференции), в обязательном порядке, должны быть утверждены:</t>
  </si>
  <si>
    <t>2. Отчет ревизионной комиссии первичной профсоюзной организации</t>
  </si>
  <si>
    <t>расходы на приобретение ритуальной продукции, в том числе цветов</t>
  </si>
  <si>
    <t>износ по предметам, учитываемым в составе оборотных средств</t>
  </si>
  <si>
    <t>возмещение коммунальных и эксплуатационных платежей</t>
  </si>
  <si>
    <t xml:space="preserve">даты и № протокола руководящего органа (собрания (конференции)), на котором утвержден сводный финансовый отчет </t>
  </si>
  <si>
    <t>3. Годовая смета доходов и расходов первичной профсоюзной организации</t>
  </si>
  <si>
    <t>(в редакции постановления президиума</t>
  </si>
  <si>
    <t>ФЕДЕРАЦИЯ ПРОФСОЮЗОВ БЕЛАРУСИ</t>
  </si>
  <si>
    <t>(наименование первичной профсоюзной организации)</t>
  </si>
  <si>
    <t>(почтовый адрес)</t>
  </si>
  <si>
    <t>(электронный адрес)</t>
  </si>
  <si>
    <t>Примечание:</t>
  </si>
  <si>
    <t>заполняется автоматически (формулы не сбивать)</t>
  </si>
  <si>
    <t>заполняется вручную</t>
  </si>
  <si>
    <t>Титульный лист обязательно к полному заполнению</t>
  </si>
  <si>
    <t>Приложение 2</t>
  </si>
  <si>
    <t>к постановлению президиума Республиканского комитета</t>
  </si>
  <si>
    <t>27.12.2018 № 381</t>
  </si>
  <si>
    <t>Республиканского комитета Белорусского профессионального</t>
  </si>
  <si>
    <t>союза работников связи</t>
  </si>
  <si>
    <t>(наименование руководящего органа первичной профсоюзной организации)</t>
  </si>
  <si>
    <t>(дата, номер протокола)</t>
  </si>
  <si>
    <t>Остаток средств целевого финансирования                                                                   на 1 января 20__ г.</t>
  </si>
  <si>
    <t>Первичным профсоюзным организациям, в установленном порядке, заполнять титульный лист с проставлением</t>
  </si>
  <si>
    <t>Сводный финансовый отчет, может быть, утвержден на заседании профсоюзного комитета в том случае, если</t>
  </si>
  <si>
    <t>первичной профсоюзной организации.</t>
  </si>
  <si>
    <t xml:space="preserve">Примечание: в таблицу 5 не включаются суммы строк из табл. 4 по графе 5 </t>
  </si>
  <si>
    <t>от 30.10.2020 № 345)</t>
  </si>
  <si>
    <t>Сводный финансовый отчет об исполнении профсоюзного бюджета утвержден</t>
  </si>
  <si>
    <t xml:space="preserve">                СВОДНЫЙ ФИНАНСОВЫЙ ОТЧЕТ</t>
  </si>
  <si>
    <t xml:space="preserve">               ОБ ИСПОЛНЕНИИ ПРОФСОЮЗНОГО БЮДЖЕТА</t>
  </si>
  <si>
    <t xml:space="preserve">                         БЕЛОРУССКИЙ ПРОФЕССИОНАЛЬНЫЙ СОЮЗ РАБОТНИКОВ СВЯЗИ</t>
  </si>
  <si>
    <t xml:space="preserve">                 ЗА ______________ ГОД</t>
  </si>
  <si>
    <t>проценты, уплачиваемые банком за пользование денежными средствами, находящимися на банковских счетах, в т.ч. вкладах (депозитах))</t>
  </si>
  <si>
    <r>
      <t xml:space="preserve">Финансирование на уставную деятельность </t>
    </r>
    <r>
      <rPr>
        <sz val="8"/>
        <color theme="1"/>
        <rFont val="Times New Roman"/>
        <family val="1"/>
        <charset val="204"/>
      </rPr>
      <t>от вышестоящей организации (если проведено через 86 счет)</t>
    </r>
  </si>
  <si>
    <t>пририобретение дезинфицирующих и обеззараживающих средств, средств индивидуальной защиты и др.</t>
  </si>
  <si>
    <t>средств членских профсоюзных взносов по ст. "Другие статьи профсоюзного бюджета"*</t>
  </si>
  <si>
    <t xml:space="preserve">Задолженность (-) или переплата (+) по перечислению обязательных отчислений </t>
  </si>
  <si>
    <t>ПЕРЕЧИСЛЕНО  обязательных отчислений а отчетный год* (заполняется вручную)</t>
  </si>
  <si>
    <t xml:space="preserve">в т.ч. перечислено обязательных отчислений за организации отраслевого профсоюза, прошедшие реорганизацию </t>
  </si>
  <si>
    <t>НАЧИСЛЕНО обязательных отчислений за отчетный год*</t>
  </si>
  <si>
    <t>М.П.</t>
  </si>
  <si>
    <t>1. Отчет об исполнении сметы профсоюзного бюджета первичной профсоюзной организации</t>
  </si>
  <si>
    <t>от 16.12.2021 № 418     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</si>
</sst>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2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3" fillId="3" borderId="1" xfId="0" applyNumberFormat="1" applyFont="1" applyFill="1" applyBorder="1"/>
    <xf numFmtId="4" fontId="6" fillId="3" borderId="1" xfId="0" applyNumberFormat="1" applyFont="1" applyFill="1" applyBorder="1"/>
    <xf numFmtId="4" fontId="6" fillId="2" borderId="1" xfId="0" applyNumberFormat="1" applyFont="1" applyFill="1" applyBorder="1"/>
    <xf numFmtId="0" fontId="6" fillId="2" borderId="1" xfId="0" applyFont="1" applyFill="1" applyBorder="1"/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5" borderId="0" xfId="0" applyFill="1"/>
    <xf numFmtId="16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0" xfId="0" applyFont="1"/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/>
    <xf numFmtId="4" fontId="18" fillId="3" borderId="1" xfId="0" applyNumberFormat="1" applyFont="1" applyFill="1" applyBorder="1"/>
    <xf numFmtId="9" fontId="4" fillId="3" borderId="1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9" fillId="4" borderId="10" xfId="0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9" fillId="4" borderId="10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4" fontId="8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21" fillId="5" borderId="3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49" fontId="4" fillId="0" borderId="2" xfId="0" applyNumberFormat="1" applyFont="1" applyBorder="1"/>
    <xf numFmtId="0" fontId="4" fillId="0" borderId="5" xfId="0" applyFont="1" applyBorder="1"/>
    <xf numFmtId="49" fontId="4" fillId="0" borderId="16" xfId="0" applyNumberFormat="1" applyFont="1" applyBorder="1"/>
    <xf numFmtId="0" fontId="4" fillId="0" borderId="7" xfId="0" applyFont="1" applyBorder="1" applyAlignment="1">
      <alignment vertical="center" wrapText="1"/>
    </xf>
    <xf numFmtId="0" fontId="4" fillId="0" borderId="16" xfId="0" applyFont="1" applyBorder="1"/>
    <xf numFmtId="0" fontId="4" fillId="0" borderId="6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/>
    <xf numFmtId="0" fontId="3" fillId="5" borderId="4" xfId="0" applyFont="1" applyFill="1" applyBorder="1"/>
    <xf numFmtId="0" fontId="3" fillId="5" borderId="0" xfId="0" applyFont="1" applyFill="1" applyBorder="1"/>
    <xf numFmtId="0" fontId="0" fillId="5" borderId="0" xfId="0" applyFill="1" applyBorder="1"/>
    <xf numFmtId="4" fontId="4" fillId="5" borderId="1" xfId="0" applyNumberFormat="1" applyFont="1" applyFill="1" applyBorder="1"/>
    <xf numFmtId="0" fontId="24" fillId="0" borderId="0" xfId="0" applyFont="1"/>
    <xf numFmtId="0" fontId="24" fillId="2" borderId="0" xfId="0" applyFont="1" applyFill="1" applyBorder="1" applyAlignment="1"/>
    <xf numFmtId="0" fontId="24" fillId="2" borderId="0" xfId="0" applyFont="1" applyFill="1" applyBorder="1"/>
    <xf numFmtId="0" fontId="25" fillId="2" borderId="0" xfId="0" applyFont="1" applyFill="1" applyBorder="1"/>
    <xf numFmtId="0" fontId="24" fillId="2" borderId="0" xfId="0" applyFont="1" applyFill="1" applyBorder="1" applyAlignment="1">
      <alignment horizontal="right"/>
    </xf>
    <xf numFmtId="14" fontId="23" fillId="2" borderId="0" xfId="0" applyNumberFormat="1" applyFont="1" applyFill="1" applyBorder="1" applyAlignment="1">
      <alignment horizontal="left"/>
    </xf>
    <xf numFmtId="14" fontId="24" fillId="2" borderId="0" xfId="0" applyNumberFormat="1" applyFont="1" applyFill="1" applyBorder="1"/>
    <xf numFmtId="0" fontId="25" fillId="0" borderId="0" xfId="0" applyFont="1"/>
    <xf numFmtId="4" fontId="4" fillId="2" borderId="4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4" fillId="2" borderId="0" xfId="0" applyFont="1" applyFill="1" applyBorder="1" applyAlignment="1">
      <alignment horizontal="left"/>
    </xf>
    <xf numFmtId="0" fontId="29" fillId="0" borderId="0" xfId="0" applyFont="1" applyAlignment="1"/>
    <xf numFmtId="0" fontId="23" fillId="0" borderId="0" xfId="0" applyFont="1" applyBorder="1" applyAlignment="1"/>
    <xf numFmtId="0" fontId="30" fillId="2" borderId="0" xfId="0" applyFont="1" applyFill="1" applyBorder="1"/>
    <xf numFmtId="0" fontId="30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0" fillId="2" borderId="0" xfId="0" applyFill="1" applyBorder="1"/>
    <xf numFmtId="0" fontId="0" fillId="2" borderId="0" xfId="0" applyFill="1"/>
    <xf numFmtId="0" fontId="24" fillId="2" borderId="0" xfId="0" applyFont="1" applyFill="1"/>
    <xf numFmtId="0" fontId="25" fillId="2" borderId="0" xfId="0" applyFont="1" applyFill="1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24" fillId="5" borderId="16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/>
    </xf>
    <xf numFmtId="4" fontId="4" fillId="0" borderId="3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5" borderId="1" xfId="0" applyNumberFormat="1" applyFont="1" applyFill="1" applyBorder="1" applyAlignment="1">
      <alignment horizontal="center" wrapText="1"/>
    </xf>
    <xf numFmtId="4" fontId="4" fillId="5" borderId="5" xfId="0" applyNumberFormat="1" applyFont="1" applyFill="1" applyBorder="1" applyAlignment="1">
      <alignment horizontal="center" wrapText="1"/>
    </xf>
    <xf numFmtId="4" fontId="4" fillId="5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5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>
      <selection activeCell="G14" sqref="G14"/>
    </sheetView>
  </sheetViews>
  <sheetFormatPr defaultRowHeight="12.75"/>
  <cols>
    <col min="1" max="1" width="10.140625" customWidth="1"/>
    <col min="6" max="6" width="6.85546875" customWidth="1"/>
    <col min="7" max="7" width="7.7109375" customWidth="1"/>
    <col min="9" max="9" width="7.140625" customWidth="1"/>
    <col min="10" max="10" width="7.85546875" customWidth="1"/>
    <col min="11" max="11" width="18.42578125" hidden="1" customWidth="1"/>
    <col min="12" max="12" width="7.7109375" customWidth="1"/>
    <col min="13" max="13" width="10.5703125" customWidth="1"/>
  </cols>
  <sheetData>
    <row r="1" spans="1:14" ht="18.75">
      <c r="A1" s="166"/>
      <c r="B1" s="166"/>
      <c r="C1" s="166"/>
      <c r="D1" s="167"/>
      <c r="E1" s="167"/>
      <c r="F1" s="167"/>
      <c r="G1" s="180" t="s">
        <v>263</v>
      </c>
      <c r="H1" s="181"/>
      <c r="I1" s="181"/>
      <c r="J1" s="181"/>
      <c r="K1" s="167"/>
      <c r="L1" s="167"/>
      <c r="M1" s="168"/>
    </row>
    <row r="2" spans="1:14" ht="16.149999999999999" customHeight="1">
      <c r="A2" s="166"/>
      <c r="B2" s="166"/>
      <c r="C2" s="166"/>
      <c r="D2" s="167"/>
      <c r="E2" s="167"/>
      <c r="F2" s="167"/>
      <c r="G2" s="167" t="s">
        <v>264</v>
      </c>
      <c r="H2" s="166"/>
      <c r="I2" s="166"/>
      <c r="J2" s="166"/>
      <c r="K2" s="167"/>
      <c r="L2" s="167"/>
      <c r="M2" s="168"/>
      <c r="N2" s="172"/>
    </row>
    <row r="3" spans="1:14" ht="15.75">
      <c r="A3" s="177"/>
      <c r="B3" s="177"/>
      <c r="C3" s="177"/>
      <c r="D3" s="177"/>
      <c r="E3" s="177"/>
      <c r="F3" s="167"/>
      <c r="G3" s="167" t="s">
        <v>189</v>
      </c>
      <c r="H3" s="177"/>
      <c r="I3" s="177"/>
      <c r="J3" s="177"/>
      <c r="K3" s="177"/>
      <c r="L3" s="177"/>
      <c r="M3" s="168"/>
      <c r="N3" s="172"/>
    </row>
    <row r="4" spans="1:14" ht="15.75">
      <c r="A4" s="177"/>
      <c r="B4" s="177"/>
      <c r="C4" s="177"/>
      <c r="D4" s="177"/>
      <c r="E4" s="177"/>
      <c r="F4" s="167"/>
      <c r="G4" s="167" t="s">
        <v>265</v>
      </c>
      <c r="H4" s="166"/>
      <c r="I4" s="166"/>
      <c r="J4" s="166"/>
      <c r="K4" s="166"/>
      <c r="L4" s="166"/>
      <c r="M4" s="166"/>
      <c r="N4" s="172"/>
    </row>
    <row r="5" spans="1:14" ht="15.75">
      <c r="A5" s="166"/>
      <c r="B5" s="166"/>
      <c r="C5" s="169"/>
      <c r="D5" s="177"/>
      <c r="E5" s="177"/>
      <c r="F5" s="167"/>
      <c r="G5" s="167" t="s">
        <v>254</v>
      </c>
      <c r="H5" s="166"/>
      <c r="I5" s="166"/>
      <c r="J5" s="169"/>
      <c r="K5" s="177"/>
      <c r="L5" s="177"/>
      <c r="M5" s="168"/>
      <c r="N5" s="172"/>
    </row>
    <row r="6" spans="1:14" ht="15.75">
      <c r="A6" s="170"/>
      <c r="B6" s="188"/>
      <c r="C6" s="188"/>
      <c r="D6" s="188"/>
      <c r="E6" s="188"/>
      <c r="F6" s="167"/>
      <c r="G6" s="167" t="s">
        <v>266</v>
      </c>
      <c r="H6" s="171"/>
      <c r="I6" s="166"/>
      <c r="J6" s="166"/>
      <c r="K6" s="166"/>
      <c r="L6" s="166"/>
      <c r="M6" s="168"/>
      <c r="N6" s="172"/>
    </row>
    <row r="7" spans="1:14" ht="14.25" customHeight="1">
      <c r="A7" s="167"/>
      <c r="B7" s="167"/>
      <c r="C7" s="167"/>
      <c r="D7" s="167"/>
      <c r="E7" s="167"/>
      <c r="F7" s="167"/>
      <c r="G7" s="167" t="s">
        <v>267</v>
      </c>
      <c r="H7" s="166"/>
      <c r="I7" s="166"/>
      <c r="J7" s="166"/>
      <c r="K7" s="166"/>
      <c r="L7" s="166"/>
      <c r="M7" s="166"/>
      <c r="N7" s="172"/>
    </row>
    <row r="8" spans="1:14" ht="15.75" hidden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68"/>
      <c r="N8" s="172"/>
    </row>
    <row r="9" spans="1:14" ht="15.75">
      <c r="A9" s="167"/>
      <c r="B9" s="167"/>
      <c r="C9" s="167"/>
      <c r="D9" s="167"/>
      <c r="E9" s="167"/>
      <c r="F9" s="167"/>
      <c r="G9" s="167" t="s">
        <v>275</v>
      </c>
      <c r="H9" s="167"/>
      <c r="I9" s="167"/>
      <c r="J9" s="167"/>
      <c r="K9" s="167"/>
      <c r="L9" s="167"/>
      <c r="M9" s="168"/>
      <c r="N9" s="172"/>
    </row>
    <row r="10" spans="1:14" ht="15.75">
      <c r="A10" s="166"/>
      <c r="B10" s="166"/>
      <c r="C10" s="169"/>
      <c r="D10" s="177"/>
      <c r="E10" s="177"/>
      <c r="F10" s="167"/>
      <c r="G10" s="167" t="s">
        <v>254</v>
      </c>
      <c r="H10" s="166"/>
      <c r="I10" s="166"/>
      <c r="J10" s="169"/>
      <c r="K10" s="177"/>
      <c r="L10" s="177"/>
      <c r="M10" s="168"/>
      <c r="N10" s="172"/>
    </row>
    <row r="11" spans="1:14" ht="14.25" customHeight="1">
      <c r="A11" s="170"/>
      <c r="B11" s="188"/>
      <c r="C11" s="188"/>
      <c r="D11" s="188"/>
      <c r="E11" s="188"/>
      <c r="F11" s="167"/>
      <c r="G11" s="167" t="s">
        <v>266</v>
      </c>
      <c r="H11" s="171"/>
      <c r="I11" s="166"/>
      <c r="J11" s="166"/>
      <c r="K11" s="166"/>
      <c r="L11" s="166"/>
      <c r="M11" s="168"/>
      <c r="N11" s="172"/>
    </row>
    <row r="12" spans="1:14" ht="15.75">
      <c r="A12" s="167"/>
      <c r="B12" s="167"/>
      <c r="C12" s="167"/>
      <c r="D12" s="167"/>
      <c r="E12" s="167"/>
      <c r="F12" s="167"/>
      <c r="G12" s="167" t="s">
        <v>267</v>
      </c>
      <c r="H12" s="166"/>
      <c r="I12" s="166"/>
      <c r="J12" s="166"/>
      <c r="K12" s="166"/>
      <c r="L12" s="166"/>
      <c r="M12" s="166"/>
      <c r="N12" s="172"/>
    </row>
    <row r="13" spans="1:14" ht="21.75" hidden="1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68"/>
      <c r="N13" s="172"/>
    </row>
    <row r="14" spans="1:14" ht="15.75">
      <c r="A14" s="167"/>
      <c r="B14" s="167"/>
      <c r="C14" s="167"/>
      <c r="D14" s="167"/>
      <c r="E14" s="167"/>
      <c r="F14" s="167"/>
      <c r="G14" s="167" t="s">
        <v>291</v>
      </c>
      <c r="H14" s="167"/>
      <c r="I14" s="167"/>
      <c r="J14" s="167"/>
      <c r="K14" s="167"/>
      <c r="L14" s="167"/>
      <c r="M14" s="168"/>
      <c r="N14" s="172"/>
    </row>
    <row r="15" spans="1:14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N15" s="172"/>
    </row>
    <row r="16" spans="1:14" ht="18.75">
      <c r="A16" s="138"/>
      <c r="B16" s="203" t="s">
        <v>255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</row>
    <row r="18" spans="1:14" ht="19.5">
      <c r="A18" s="179" t="s">
        <v>279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178"/>
    </row>
    <row r="19" spans="1:14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37"/>
    </row>
    <row r="20" spans="1:14" ht="18.75">
      <c r="A20" s="192" t="s">
        <v>277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37"/>
    </row>
    <row r="21" spans="1:14" ht="18.75">
      <c r="A21" s="192" t="s">
        <v>278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37"/>
    </row>
    <row r="22" spans="1:14" ht="15.75">
      <c r="A22" s="193" t="s">
        <v>280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84"/>
    </row>
    <row r="23" spans="1:14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84"/>
    </row>
    <row r="24" spans="1:14" ht="15.7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91"/>
    </row>
    <row r="25" spans="1:14">
      <c r="A25" s="197" t="s">
        <v>256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91"/>
    </row>
    <row r="26" spans="1:14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91"/>
    </row>
    <row r="27" spans="1:14" ht="15.7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91"/>
    </row>
    <row r="28" spans="1:14">
      <c r="A28" s="197" t="s">
        <v>257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91"/>
    </row>
    <row r="29" spans="1:14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1"/>
    </row>
    <row r="30" spans="1:14" ht="15.7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91"/>
    </row>
    <row r="31" spans="1:14">
      <c r="A31" s="198" t="s">
        <v>258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4" ht="15.75">
      <c r="A34" s="165" t="s">
        <v>259</v>
      </c>
      <c r="B34" s="165"/>
      <c r="C34" s="186" t="s">
        <v>276</v>
      </c>
      <c r="D34" s="167"/>
      <c r="E34" s="186"/>
      <c r="F34" s="186"/>
      <c r="G34" s="186"/>
      <c r="H34" s="186"/>
      <c r="I34" s="186"/>
      <c r="J34" s="186"/>
      <c r="K34" s="186"/>
      <c r="L34" s="186"/>
      <c r="M34" s="187"/>
      <c r="N34" s="185"/>
    </row>
    <row r="35" spans="1:14" ht="15.75">
      <c r="A35" s="165"/>
      <c r="B35" s="165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91"/>
    </row>
    <row r="36" spans="1:14" ht="15.75">
      <c r="A36" s="165"/>
      <c r="B36" s="165"/>
      <c r="C36" s="200" t="s">
        <v>268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</row>
    <row r="37" spans="1:14" ht="15.75">
      <c r="A37" s="165"/>
      <c r="B37" s="165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91"/>
    </row>
    <row r="38" spans="1:14" ht="15.75">
      <c r="A38" s="165"/>
      <c r="B38" s="165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91"/>
    </row>
    <row r="39" spans="1:14" ht="15.75">
      <c r="A39" s="165"/>
      <c r="B39" s="165"/>
      <c r="C39" s="201" t="s">
        <v>269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1:14" ht="15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72"/>
    </row>
    <row r="41" spans="1:14" ht="15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72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4">
      <c r="A43" s="5"/>
      <c r="B43" s="5" t="s">
        <v>259</v>
      </c>
      <c r="C43" s="5"/>
      <c r="D43" s="159"/>
      <c r="E43" s="5" t="s">
        <v>260</v>
      </c>
      <c r="F43" s="5"/>
      <c r="G43" s="5"/>
      <c r="H43" s="5"/>
      <c r="I43" s="5"/>
      <c r="J43" s="5"/>
      <c r="K43" s="5"/>
      <c r="L43" s="5"/>
    </row>
    <row r="44" spans="1:14">
      <c r="A44" s="5"/>
      <c r="B44" s="5"/>
      <c r="C44" s="5"/>
      <c r="D44" s="160"/>
      <c r="E44" s="5" t="s">
        <v>260</v>
      </c>
      <c r="F44" s="5"/>
      <c r="G44" s="5"/>
      <c r="H44" s="5"/>
      <c r="I44" s="5"/>
      <c r="J44" s="5"/>
      <c r="K44" s="5"/>
      <c r="L44" s="5"/>
    </row>
    <row r="45" spans="1:14">
      <c r="A45" s="5"/>
      <c r="B45" s="5"/>
      <c r="C45" s="5"/>
      <c r="D45" s="161"/>
      <c r="E45" s="5" t="s">
        <v>261</v>
      </c>
      <c r="F45" s="5"/>
      <c r="G45" s="5"/>
      <c r="H45" s="5"/>
      <c r="I45" s="5"/>
      <c r="J45" s="5"/>
      <c r="K45" s="5"/>
      <c r="L45" s="5"/>
    </row>
    <row r="46" spans="1:14">
      <c r="A46" s="5"/>
      <c r="B46" s="5"/>
      <c r="C46" s="5"/>
      <c r="D46" s="5" t="s">
        <v>262</v>
      </c>
      <c r="E46" s="5"/>
      <c r="F46" s="5"/>
      <c r="G46" s="5"/>
      <c r="H46" s="5"/>
      <c r="I46" s="5"/>
      <c r="J46" s="5"/>
      <c r="K46" s="5"/>
      <c r="L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6" spans="1:12">
      <c r="B56" s="199"/>
      <c r="C56" s="199"/>
      <c r="D56" s="199"/>
      <c r="E56" s="199"/>
      <c r="F56" s="199"/>
      <c r="G56" s="199"/>
      <c r="H56" s="199"/>
      <c r="I56" s="199"/>
      <c r="J56" s="199"/>
    </row>
  </sheetData>
  <mergeCells count="23">
    <mergeCell ref="A28:M28"/>
    <mergeCell ref="A30:M30"/>
    <mergeCell ref="A31:M31"/>
    <mergeCell ref="B56:F56"/>
    <mergeCell ref="G56:J56"/>
    <mergeCell ref="C36:N36"/>
    <mergeCell ref="C39:M39"/>
    <mergeCell ref="C35:M35"/>
    <mergeCell ref="C37:M37"/>
    <mergeCell ref="C38:M38"/>
    <mergeCell ref="B6:E6"/>
    <mergeCell ref="A8:L8"/>
    <mergeCell ref="A27:M27"/>
    <mergeCell ref="A19:L19"/>
    <mergeCell ref="A20:L20"/>
    <mergeCell ref="A21:L21"/>
    <mergeCell ref="A22:L22"/>
    <mergeCell ref="A23:L23"/>
    <mergeCell ref="A24:M24"/>
    <mergeCell ref="A25:M25"/>
    <mergeCell ref="B11:E11"/>
    <mergeCell ref="A13:L13"/>
    <mergeCell ref="B16:M16"/>
  </mergeCells>
  <pageMargins left="0.51181102362204722" right="0.19685039370078741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opLeftCell="A16" workbookViewId="0">
      <selection activeCell="S37" sqref="S37"/>
    </sheetView>
  </sheetViews>
  <sheetFormatPr defaultRowHeight="12.75"/>
  <cols>
    <col min="1" max="1" width="19.7109375" customWidth="1"/>
    <col min="2" max="2" width="6.7109375" customWidth="1"/>
    <col min="3" max="5" width="5.28515625" customWidth="1"/>
    <col min="6" max="6" width="5.7109375" customWidth="1"/>
    <col min="7" max="7" width="5.28515625" customWidth="1"/>
    <col min="8" max="8" width="6.14062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.28515625" customWidth="1"/>
    <col min="14" max="14" width="5.5703125" customWidth="1"/>
    <col min="15" max="17" width="5.2851562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7" t="s">
        <v>74</v>
      </c>
      <c r="O1" s="227"/>
      <c r="P1" s="227"/>
      <c r="Q1" s="227"/>
    </row>
    <row r="2" spans="1:17" ht="4.150000000000000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28" t="s">
        <v>75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228" t="s">
        <v>142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4.150000000000000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5"/>
      <c r="M7" s="5"/>
      <c r="N7" s="5"/>
      <c r="O7" s="210" t="s">
        <v>164</v>
      </c>
      <c r="P7" s="210"/>
      <c r="Q7" s="210"/>
    </row>
    <row r="8" spans="1:17" ht="15" customHeight="1">
      <c r="A8" s="207" t="s">
        <v>1</v>
      </c>
      <c r="B8" s="207" t="s">
        <v>16</v>
      </c>
      <c r="C8" s="209" t="s">
        <v>159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spans="1:17" ht="101.25" customHeight="1">
      <c r="A9" s="208"/>
      <c r="B9" s="208"/>
      <c r="C9" s="209" t="s">
        <v>193</v>
      </c>
      <c r="D9" s="209"/>
      <c r="E9" s="209"/>
      <c r="F9" s="209" t="s">
        <v>200</v>
      </c>
      <c r="G9" s="209"/>
      <c r="H9" s="209"/>
      <c r="I9" s="209" t="s">
        <v>201</v>
      </c>
      <c r="J9" s="209"/>
      <c r="K9" s="209"/>
      <c r="L9" s="209" t="s">
        <v>172</v>
      </c>
      <c r="M9" s="209"/>
      <c r="N9" s="209"/>
      <c r="O9" s="209" t="s">
        <v>171</v>
      </c>
      <c r="P9" s="209"/>
      <c r="Q9" s="209"/>
    </row>
    <row r="10" spans="1:17">
      <c r="A10" s="10">
        <v>1</v>
      </c>
      <c r="B10" s="10">
        <v>2</v>
      </c>
      <c r="C10" s="214">
        <v>3</v>
      </c>
      <c r="D10" s="214"/>
      <c r="E10" s="214"/>
      <c r="F10" s="214">
        <v>4</v>
      </c>
      <c r="G10" s="214"/>
      <c r="H10" s="214"/>
      <c r="I10" s="214">
        <v>5</v>
      </c>
      <c r="J10" s="214"/>
      <c r="K10" s="214"/>
      <c r="L10" s="214">
        <v>6</v>
      </c>
      <c r="M10" s="214"/>
      <c r="N10" s="214"/>
      <c r="O10" s="214">
        <v>7</v>
      </c>
      <c r="P10" s="214"/>
      <c r="Q10" s="214"/>
    </row>
    <row r="11" spans="1:17">
      <c r="A11" s="11" t="s">
        <v>2</v>
      </c>
      <c r="B11" s="11" t="s">
        <v>84</v>
      </c>
      <c r="C11" s="212">
        <f t="shared" ref="C11:C22" si="0">SUM(O11-L11-I11-F11)</f>
        <v>0</v>
      </c>
      <c r="D11" s="212"/>
      <c r="E11" s="212"/>
      <c r="F11" s="213">
        <v>0</v>
      </c>
      <c r="G11" s="213"/>
      <c r="H11" s="213"/>
      <c r="I11" s="213">
        <v>0</v>
      </c>
      <c r="J11" s="213"/>
      <c r="K11" s="213"/>
      <c r="L11" s="213">
        <v>0</v>
      </c>
      <c r="M11" s="213"/>
      <c r="N11" s="213"/>
      <c r="O11" s="205">
        <v>0</v>
      </c>
      <c r="P11" s="205"/>
      <c r="Q11" s="205"/>
    </row>
    <row r="12" spans="1:17">
      <c r="A12" s="11" t="s">
        <v>3</v>
      </c>
      <c r="B12" s="11" t="s">
        <v>91</v>
      </c>
      <c r="C12" s="212">
        <f t="shared" si="0"/>
        <v>0</v>
      </c>
      <c r="D12" s="212"/>
      <c r="E12" s="212"/>
      <c r="F12" s="213">
        <v>0</v>
      </c>
      <c r="G12" s="213"/>
      <c r="H12" s="213"/>
      <c r="I12" s="213">
        <v>0</v>
      </c>
      <c r="J12" s="213"/>
      <c r="K12" s="213"/>
      <c r="L12" s="213">
        <v>0</v>
      </c>
      <c r="M12" s="213"/>
      <c r="N12" s="213"/>
      <c r="O12" s="205">
        <v>0</v>
      </c>
      <c r="P12" s="205"/>
      <c r="Q12" s="205"/>
    </row>
    <row r="13" spans="1:17">
      <c r="A13" s="11" t="s">
        <v>4</v>
      </c>
      <c r="B13" s="11" t="s">
        <v>92</v>
      </c>
      <c r="C13" s="212">
        <f t="shared" si="0"/>
        <v>0</v>
      </c>
      <c r="D13" s="212"/>
      <c r="E13" s="212"/>
      <c r="F13" s="213">
        <v>0</v>
      </c>
      <c r="G13" s="213"/>
      <c r="H13" s="213"/>
      <c r="I13" s="213">
        <v>0</v>
      </c>
      <c r="J13" s="213"/>
      <c r="K13" s="213"/>
      <c r="L13" s="213">
        <v>0</v>
      </c>
      <c r="M13" s="213"/>
      <c r="N13" s="213"/>
      <c r="O13" s="205">
        <v>0</v>
      </c>
      <c r="P13" s="205"/>
      <c r="Q13" s="205"/>
    </row>
    <row r="14" spans="1:17">
      <c r="A14" s="11" t="s">
        <v>5</v>
      </c>
      <c r="B14" s="11" t="s">
        <v>93</v>
      </c>
      <c r="C14" s="212">
        <f t="shared" si="0"/>
        <v>0</v>
      </c>
      <c r="D14" s="212"/>
      <c r="E14" s="212"/>
      <c r="F14" s="213">
        <v>0</v>
      </c>
      <c r="G14" s="213"/>
      <c r="H14" s="213"/>
      <c r="I14" s="213">
        <v>0</v>
      </c>
      <c r="J14" s="213"/>
      <c r="K14" s="213"/>
      <c r="L14" s="213">
        <v>0</v>
      </c>
      <c r="M14" s="213"/>
      <c r="N14" s="213"/>
      <c r="O14" s="205">
        <v>0</v>
      </c>
      <c r="P14" s="205"/>
      <c r="Q14" s="205"/>
    </row>
    <row r="15" spans="1:17">
      <c r="A15" s="11" t="s">
        <v>6</v>
      </c>
      <c r="B15" s="11" t="s">
        <v>94</v>
      </c>
      <c r="C15" s="212">
        <f t="shared" si="0"/>
        <v>0</v>
      </c>
      <c r="D15" s="212"/>
      <c r="E15" s="212"/>
      <c r="F15" s="213">
        <v>0</v>
      </c>
      <c r="G15" s="213"/>
      <c r="H15" s="213"/>
      <c r="I15" s="213">
        <v>0</v>
      </c>
      <c r="J15" s="213"/>
      <c r="K15" s="213"/>
      <c r="L15" s="213">
        <v>0</v>
      </c>
      <c r="M15" s="213"/>
      <c r="N15" s="213"/>
      <c r="O15" s="205">
        <v>0</v>
      </c>
      <c r="P15" s="205"/>
      <c r="Q15" s="205"/>
    </row>
    <row r="16" spans="1:17">
      <c r="A16" s="11" t="s">
        <v>7</v>
      </c>
      <c r="B16" s="11" t="s">
        <v>95</v>
      </c>
      <c r="C16" s="212">
        <f t="shared" si="0"/>
        <v>0</v>
      </c>
      <c r="D16" s="212"/>
      <c r="E16" s="212"/>
      <c r="F16" s="213">
        <v>0</v>
      </c>
      <c r="G16" s="213"/>
      <c r="H16" s="213"/>
      <c r="I16" s="213">
        <v>0</v>
      </c>
      <c r="J16" s="213"/>
      <c r="K16" s="213"/>
      <c r="L16" s="213">
        <v>0</v>
      </c>
      <c r="M16" s="213"/>
      <c r="N16" s="213"/>
      <c r="O16" s="205">
        <v>0</v>
      </c>
      <c r="P16" s="205"/>
      <c r="Q16" s="205"/>
    </row>
    <row r="17" spans="1:17">
      <c r="A17" s="11" t="s">
        <v>8</v>
      </c>
      <c r="B17" s="11" t="s">
        <v>96</v>
      </c>
      <c r="C17" s="212">
        <f t="shared" si="0"/>
        <v>0</v>
      </c>
      <c r="D17" s="212"/>
      <c r="E17" s="212"/>
      <c r="F17" s="213">
        <v>0</v>
      </c>
      <c r="G17" s="213"/>
      <c r="H17" s="213"/>
      <c r="I17" s="213">
        <v>0</v>
      </c>
      <c r="J17" s="213"/>
      <c r="K17" s="213"/>
      <c r="L17" s="213">
        <v>0</v>
      </c>
      <c r="M17" s="213"/>
      <c r="N17" s="213"/>
      <c r="O17" s="205">
        <v>0</v>
      </c>
      <c r="P17" s="205"/>
      <c r="Q17" s="205"/>
    </row>
    <row r="18" spans="1:17">
      <c r="A18" s="11" t="s">
        <v>9</v>
      </c>
      <c r="B18" s="11" t="s">
        <v>97</v>
      </c>
      <c r="C18" s="212">
        <f t="shared" si="0"/>
        <v>0</v>
      </c>
      <c r="D18" s="212"/>
      <c r="E18" s="212"/>
      <c r="F18" s="213">
        <v>0</v>
      </c>
      <c r="G18" s="213"/>
      <c r="H18" s="213"/>
      <c r="I18" s="213">
        <v>0</v>
      </c>
      <c r="J18" s="213"/>
      <c r="K18" s="213"/>
      <c r="L18" s="213">
        <v>0</v>
      </c>
      <c r="M18" s="213"/>
      <c r="N18" s="213"/>
      <c r="O18" s="205">
        <v>0</v>
      </c>
      <c r="P18" s="205"/>
      <c r="Q18" s="205"/>
    </row>
    <row r="19" spans="1:17">
      <c r="A19" s="11" t="s">
        <v>10</v>
      </c>
      <c r="B19" s="11" t="s">
        <v>98</v>
      </c>
      <c r="C19" s="212">
        <f t="shared" si="0"/>
        <v>0</v>
      </c>
      <c r="D19" s="212"/>
      <c r="E19" s="212"/>
      <c r="F19" s="213">
        <v>0</v>
      </c>
      <c r="G19" s="213"/>
      <c r="H19" s="213"/>
      <c r="I19" s="213">
        <v>0</v>
      </c>
      <c r="J19" s="213"/>
      <c r="K19" s="213"/>
      <c r="L19" s="213">
        <v>0</v>
      </c>
      <c r="M19" s="213"/>
      <c r="N19" s="213"/>
      <c r="O19" s="205">
        <v>0</v>
      </c>
      <c r="P19" s="205"/>
      <c r="Q19" s="205"/>
    </row>
    <row r="20" spans="1:17">
      <c r="A20" s="11" t="s">
        <v>11</v>
      </c>
      <c r="B20" s="11" t="s">
        <v>99</v>
      </c>
      <c r="C20" s="212">
        <f t="shared" si="0"/>
        <v>0</v>
      </c>
      <c r="D20" s="212"/>
      <c r="E20" s="212"/>
      <c r="F20" s="213">
        <v>0</v>
      </c>
      <c r="G20" s="213"/>
      <c r="H20" s="213"/>
      <c r="I20" s="213">
        <v>0</v>
      </c>
      <c r="J20" s="213"/>
      <c r="K20" s="213"/>
      <c r="L20" s="213">
        <v>0</v>
      </c>
      <c r="M20" s="213"/>
      <c r="N20" s="213"/>
      <c r="O20" s="205">
        <v>0</v>
      </c>
      <c r="P20" s="205"/>
      <c r="Q20" s="205"/>
    </row>
    <row r="21" spans="1:17">
      <c r="A21" s="11" t="s">
        <v>12</v>
      </c>
      <c r="B21" s="11" t="s">
        <v>133</v>
      </c>
      <c r="C21" s="212">
        <f t="shared" si="0"/>
        <v>0</v>
      </c>
      <c r="D21" s="212"/>
      <c r="E21" s="212"/>
      <c r="F21" s="213">
        <v>0</v>
      </c>
      <c r="G21" s="213"/>
      <c r="H21" s="213"/>
      <c r="I21" s="213">
        <v>0</v>
      </c>
      <c r="J21" s="213"/>
      <c r="K21" s="213"/>
      <c r="L21" s="213">
        <v>0</v>
      </c>
      <c r="M21" s="213"/>
      <c r="N21" s="213"/>
      <c r="O21" s="205">
        <v>0</v>
      </c>
      <c r="P21" s="205"/>
      <c r="Q21" s="205"/>
    </row>
    <row r="22" spans="1:17">
      <c r="A22" s="11" t="s">
        <v>13</v>
      </c>
      <c r="B22" s="11" t="s">
        <v>134</v>
      </c>
      <c r="C22" s="212">
        <f t="shared" si="0"/>
        <v>0</v>
      </c>
      <c r="D22" s="212"/>
      <c r="E22" s="212"/>
      <c r="F22" s="213">
        <v>0</v>
      </c>
      <c r="G22" s="213"/>
      <c r="H22" s="213"/>
      <c r="I22" s="213">
        <v>0</v>
      </c>
      <c r="J22" s="213"/>
      <c r="K22" s="213"/>
      <c r="L22" s="213">
        <v>0</v>
      </c>
      <c r="M22" s="213"/>
      <c r="N22" s="213"/>
      <c r="O22" s="205">
        <v>0</v>
      </c>
      <c r="P22" s="205"/>
      <c r="Q22" s="205"/>
    </row>
    <row r="23" spans="1:17" ht="28.15" customHeight="1">
      <c r="A23" s="31" t="s">
        <v>103</v>
      </c>
      <c r="B23" s="31" t="s">
        <v>135</v>
      </c>
      <c r="C23" s="211">
        <f t="shared" ref="C23" si="1">SUM(C11:E22)</f>
        <v>0</v>
      </c>
      <c r="D23" s="211"/>
      <c r="E23" s="211"/>
      <c r="F23" s="211">
        <f t="shared" ref="F23" si="2">SUM(F11:H22)</f>
        <v>0</v>
      </c>
      <c r="G23" s="211"/>
      <c r="H23" s="211"/>
      <c r="I23" s="211">
        <f t="shared" ref="I23" si="3">SUM(I11:K22)</f>
        <v>0</v>
      </c>
      <c r="J23" s="211"/>
      <c r="K23" s="211"/>
      <c r="L23" s="211">
        <f>SUM(L11:N22)</f>
        <v>0</v>
      </c>
      <c r="M23" s="211"/>
      <c r="N23" s="211"/>
      <c r="O23" s="206">
        <f t="shared" ref="O23" si="4">SUM(O11:Q22)</f>
        <v>0</v>
      </c>
      <c r="P23" s="206"/>
      <c r="Q23" s="206"/>
    </row>
    <row r="24" spans="1:17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5"/>
      <c r="M24" s="5"/>
      <c r="N24" s="5"/>
      <c r="O24" s="204">
        <f>SUM(C23+F23+I23+L23)</f>
        <v>0</v>
      </c>
      <c r="P24" s="204"/>
      <c r="Q24" s="204"/>
    </row>
    <row r="25" spans="1:17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5"/>
      <c r="M25" s="5"/>
      <c r="N25" s="5"/>
      <c r="O25" s="5"/>
      <c r="P25" s="5"/>
      <c r="Q25" s="5"/>
    </row>
    <row r="26" spans="1:1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</row>
    <row r="27" spans="1:1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27" t="s">
        <v>76</v>
      </c>
      <c r="O28" s="227"/>
      <c r="P28" s="227"/>
      <c r="Q28" s="227"/>
    </row>
    <row r="29" spans="1:17" ht="4.9000000000000004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228" t="s">
        <v>100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</row>
    <row r="31" spans="1:17" ht="5.4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6.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229"/>
      <c r="P32" s="229"/>
      <c r="Q32" s="229"/>
    </row>
    <row r="33" spans="1:17" ht="99.75" customHeight="1">
      <c r="A33" s="11" t="s">
        <v>1</v>
      </c>
      <c r="B33" s="11" t="s">
        <v>0</v>
      </c>
      <c r="C33" s="232" t="s">
        <v>170</v>
      </c>
      <c r="D33" s="233"/>
      <c r="E33" s="232" t="s">
        <v>199</v>
      </c>
      <c r="F33" s="233"/>
      <c r="G33" s="232" t="s">
        <v>198</v>
      </c>
      <c r="H33" s="233"/>
      <c r="I33" s="232" t="s">
        <v>169</v>
      </c>
      <c r="J33" s="233"/>
      <c r="K33" s="232" t="s">
        <v>14</v>
      </c>
      <c r="L33" s="233"/>
      <c r="M33" s="232" t="s">
        <v>15</v>
      </c>
      <c r="N33" s="233"/>
      <c r="O33" s="209" t="s">
        <v>101</v>
      </c>
      <c r="P33" s="209"/>
      <c r="Q33" s="209"/>
    </row>
    <row r="34" spans="1:17">
      <c r="A34" s="12">
        <v>1</v>
      </c>
      <c r="B34" s="12">
        <v>2</v>
      </c>
      <c r="C34" s="230">
        <v>3</v>
      </c>
      <c r="D34" s="230"/>
      <c r="E34" s="230">
        <v>4</v>
      </c>
      <c r="F34" s="230"/>
      <c r="G34" s="230">
        <v>5</v>
      </c>
      <c r="H34" s="230"/>
      <c r="I34" s="230">
        <v>6</v>
      </c>
      <c r="J34" s="230"/>
      <c r="K34" s="230">
        <v>7</v>
      </c>
      <c r="L34" s="230"/>
      <c r="M34" s="231">
        <v>8</v>
      </c>
      <c r="N34" s="231"/>
      <c r="O34" s="231">
        <v>9</v>
      </c>
      <c r="P34" s="231"/>
      <c r="Q34" s="231"/>
    </row>
    <row r="35" spans="1:17" ht="21.6" customHeight="1">
      <c r="A35" s="48" t="s">
        <v>143</v>
      </c>
      <c r="B35" s="46" t="s">
        <v>84</v>
      </c>
      <c r="C35" s="225"/>
      <c r="D35" s="225"/>
      <c r="E35" s="225"/>
      <c r="F35" s="225"/>
      <c r="G35" s="226"/>
      <c r="H35" s="226"/>
      <c r="I35" s="226"/>
      <c r="J35" s="226"/>
      <c r="K35" s="220" t="s">
        <v>87</v>
      </c>
      <c r="L35" s="220"/>
      <c r="M35" s="221" t="s">
        <v>87</v>
      </c>
      <c r="N35" s="221"/>
      <c r="O35" s="222">
        <v>100</v>
      </c>
      <c r="P35" s="222"/>
      <c r="Q35" s="222"/>
    </row>
    <row r="36" spans="1:17" ht="21.6" customHeight="1">
      <c r="A36" s="48" t="s">
        <v>173</v>
      </c>
      <c r="B36" s="46" t="s">
        <v>91</v>
      </c>
      <c r="C36" s="223">
        <f>SUM(C23)</f>
        <v>0</v>
      </c>
      <c r="D36" s="223"/>
      <c r="E36" s="223">
        <f>SUM(F23)</f>
        <v>0</v>
      </c>
      <c r="F36" s="223"/>
      <c r="G36" s="223">
        <f>SUM(I23)</f>
        <v>0</v>
      </c>
      <c r="H36" s="223"/>
      <c r="I36" s="223">
        <f>SUM(L23)</f>
        <v>0</v>
      </c>
      <c r="J36" s="223"/>
      <c r="K36" s="220" t="s">
        <v>87</v>
      </c>
      <c r="L36" s="220"/>
      <c r="M36" s="221" t="s">
        <v>87</v>
      </c>
      <c r="N36" s="221"/>
      <c r="O36" s="224">
        <f>SUM(C36+E36+G36+I36)</f>
        <v>0</v>
      </c>
      <c r="P36" s="224"/>
      <c r="Q36" s="224"/>
    </row>
    <row r="37" spans="1:17" ht="21.6" customHeight="1">
      <c r="A37" s="48" t="s">
        <v>144</v>
      </c>
      <c r="B37" s="46" t="s">
        <v>92</v>
      </c>
      <c r="C37" s="219" t="e">
        <f>SUM(C36/O36*100)</f>
        <v>#DIV/0!</v>
      </c>
      <c r="D37" s="219"/>
      <c r="E37" s="219" t="e">
        <f>SUM(E36/O36*100)</f>
        <v>#DIV/0!</v>
      </c>
      <c r="F37" s="219"/>
      <c r="G37" s="219" t="e">
        <f>SUM(G36/O36*100)</f>
        <v>#DIV/0!</v>
      </c>
      <c r="H37" s="219"/>
      <c r="I37" s="219" t="e">
        <f>SUM(I36/O36*100)</f>
        <v>#DIV/0!</v>
      </c>
      <c r="J37" s="219"/>
      <c r="K37" s="220" t="s">
        <v>87</v>
      </c>
      <c r="L37" s="220"/>
      <c r="M37" s="221" t="s">
        <v>87</v>
      </c>
      <c r="N37" s="221"/>
      <c r="O37" s="215" t="e">
        <f>SUM(C37+E37+G37+I37)</f>
        <v>#DIV/0!</v>
      </c>
      <c r="P37" s="215"/>
      <c r="Q37" s="215"/>
    </row>
    <row r="38" spans="1:17">
      <c r="A38" s="8"/>
      <c r="B38" s="8"/>
      <c r="C38" s="216"/>
      <c r="D38" s="216"/>
      <c r="E38" s="216"/>
      <c r="F38" s="216"/>
      <c r="G38" s="216"/>
      <c r="H38" s="216"/>
      <c r="I38" s="216"/>
      <c r="J38" s="216"/>
      <c r="K38" s="217"/>
      <c r="L38" s="217"/>
      <c r="M38" s="218"/>
      <c r="N38" s="218"/>
      <c r="O38" s="218"/>
      <c r="P38" s="218"/>
      <c r="Q38" s="218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128">
    <mergeCell ref="N1:Q1"/>
    <mergeCell ref="A5:Q5"/>
    <mergeCell ref="A3:Q3"/>
    <mergeCell ref="N28:Q28"/>
    <mergeCell ref="A30:Q30"/>
    <mergeCell ref="O32:Q32"/>
    <mergeCell ref="O33:Q33"/>
    <mergeCell ref="C34:D34"/>
    <mergeCell ref="E34:F34"/>
    <mergeCell ref="G34:H34"/>
    <mergeCell ref="I34:J34"/>
    <mergeCell ref="K34:L34"/>
    <mergeCell ref="M34:N34"/>
    <mergeCell ref="O34:Q34"/>
    <mergeCell ref="C33:D33"/>
    <mergeCell ref="E33:F33"/>
    <mergeCell ref="G33:H33"/>
    <mergeCell ref="I33:J33"/>
    <mergeCell ref="K33:L33"/>
    <mergeCell ref="M33:N33"/>
    <mergeCell ref="C9:E9"/>
    <mergeCell ref="F9:H9"/>
    <mergeCell ref="I9:K9"/>
    <mergeCell ref="L9:N9"/>
    <mergeCell ref="O35:Q35"/>
    <mergeCell ref="C36:D36"/>
    <mergeCell ref="E36:F36"/>
    <mergeCell ref="G36:H36"/>
    <mergeCell ref="I36:J36"/>
    <mergeCell ref="K36:L36"/>
    <mergeCell ref="M36:N36"/>
    <mergeCell ref="O36:Q36"/>
    <mergeCell ref="C35:D35"/>
    <mergeCell ref="E35:F35"/>
    <mergeCell ref="G35:H35"/>
    <mergeCell ref="I35:J35"/>
    <mergeCell ref="K35:L35"/>
    <mergeCell ref="M35:N35"/>
    <mergeCell ref="O37:Q37"/>
    <mergeCell ref="C38:D38"/>
    <mergeCell ref="E38:F38"/>
    <mergeCell ref="G38:H38"/>
    <mergeCell ref="I38:J38"/>
    <mergeCell ref="K38:L38"/>
    <mergeCell ref="M38:N38"/>
    <mergeCell ref="O38:Q38"/>
    <mergeCell ref="C37:D37"/>
    <mergeCell ref="E37:F37"/>
    <mergeCell ref="G37:H37"/>
    <mergeCell ref="I37:J37"/>
    <mergeCell ref="K37:L37"/>
    <mergeCell ref="M37:N37"/>
    <mergeCell ref="O9:Q9"/>
    <mergeCell ref="C10:E10"/>
    <mergeCell ref="F10:H10"/>
    <mergeCell ref="I10:K10"/>
    <mergeCell ref="L10:N10"/>
    <mergeCell ref="O10:Q10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L15:N15"/>
    <mergeCell ref="C16:E16"/>
    <mergeCell ref="F16:H16"/>
    <mergeCell ref="I16:K16"/>
    <mergeCell ref="L16:N16"/>
    <mergeCell ref="I21:K21"/>
    <mergeCell ref="L21:N21"/>
    <mergeCell ref="C22:E22"/>
    <mergeCell ref="F22:H22"/>
    <mergeCell ref="I22:K22"/>
    <mergeCell ref="L22:N22"/>
    <mergeCell ref="C19:E19"/>
    <mergeCell ref="F19:H19"/>
    <mergeCell ref="I19:K19"/>
    <mergeCell ref="L19:N19"/>
    <mergeCell ref="C20:E20"/>
    <mergeCell ref="F20:H20"/>
    <mergeCell ref="I20:K20"/>
    <mergeCell ref="L20:N20"/>
    <mergeCell ref="O24:Q24"/>
    <mergeCell ref="O22:Q22"/>
    <mergeCell ref="O23:Q23"/>
    <mergeCell ref="A8:A9"/>
    <mergeCell ref="B8:B9"/>
    <mergeCell ref="C8:Q8"/>
    <mergeCell ref="O7:Q7"/>
    <mergeCell ref="O16:Q16"/>
    <mergeCell ref="O17:Q17"/>
    <mergeCell ref="O18:Q18"/>
    <mergeCell ref="O19:Q19"/>
    <mergeCell ref="O20:Q20"/>
    <mergeCell ref="O21:Q21"/>
    <mergeCell ref="C23:E23"/>
    <mergeCell ref="F23:H23"/>
    <mergeCell ref="I23:K23"/>
    <mergeCell ref="L23:N23"/>
    <mergeCell ref="O11:Q11"/>
    <mergeCell ref="O12:Q12"/>
    <mergeCell ref="O13:Q13"/>
    <mergeCell ref="O14:Q14"/>
    <mergeCell ref="O15:Q15"/>
    <mergeCell ref="C21:E21"/>
    <mergeCell ref="F21:H21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F21" sqref="F21"/>
    </sheetView>
  </sheetViews>
  <sheetFormatPr defaultRowHeight="12.75"/>
  <cols>
    <col min="1" max="1" width="15.42578125" customWidth="1"/>
    <col min="2" max="2" width="5.28515625" customWidth="1"/>
    <col min="3" max="3" width="9" customWidth="1"/>
    <col min="4" max="4" width="10.140625" customWidth="1"/>
    <col min="5" max="5" width="9" customWidth="1"/>
    <col min="6" max="6" width="11.42578125" customWidth="1"/>
    <col min="7" max="15" width="9" customWidth="1"/>
    <col min="16" max="16" width="10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7" t="s">
        <v>77</v>
      </c>
      <c r="P1" s="227"/>
    </row>
    <row r="2" spans="1:16" ht="4.150000000000000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228" t="s">
        <v>78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4.150000000000000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8" t="s">
        <v>162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10" t="s">
        <v>166</v>
      </c>
      <c r="P6" s="210"/>
    </row>
    <row r="7" spans="1:16" ht="66" customHeight="1">
      <c r="A7" s="207" t="s">
        <v>65</v>
      </c>
      <c r="B7" s="207" t="s">
        <v>16</v>
      </c>
      <c r="C7" s="232" t="s">
        <v>165</v>
      </c>
      <c r="D7" s="233"/>
      <c r="E7" s="232" t="s">
        <v>196</v>
      </c>
      <c r="F7" s="233"/>
      <c r="G7" s="232" t="s">
        <v>197</v>
      </c>
      <c r="H7" s="233"/>
      <c r="I7" s="232" t="s">
        <v>167</v>
      </c>
      <c r="J7" s="233"/>
      <c r="K7" s="232" t="s">
        <v>14</v>
      </c>
      <c r="L7" s="233"/>
      <c r="M7" s="232" t="s">
        <v>15</v>
      </c>
      <c r="N7" s="233"/>
      <c r="O7" s="11" t="s">
        <v>17</v>
      </c>
      <c r="P7" s="11" t="s">
        <v>18</v>
      </c>
    </row>
    <row r="8" spans="1:16">
      <c r="A8" s="208"/>
      <c r="B8" s="208"/>
      <c r="C8" s="11" t="s">
        <v>19</v>
      </c>
      <c r="D8" s="11" t="s">
        <v>102</v>
      </c>
      <c r="E8" s="11" t="s">
        <v>19</v>
      </c>
      <c r="F8" s="29" t="s">
        <v>102</v>
      </c>
      <c r="G8" s="11" t="s">
        <v>19</v>
      </c>
      <c r="H8" s="29" t="s">
        <v>102</v>
      </c>
      <c r="I8" s="11" t="s">
        <v>19</v>
      </c>
      <c r="J8" s="29" t="s">
        <v>102</v>
      </c>
      <c r="K8" s="11" t="s">
        <v>19</v>
      </c>
      <c r="L8" s="29" t="s">
        <v>102</v>
      </c>
      <c r="M8" s="11" t="s">
        <v>19</v>
      </c>
      <c r="N8" s="29" t="s">
        <v>102</v>
      </c>
      <c r="O8" s="11" t="s">
        <v>19</v>
      </c>
      <c r="P8" s="29" t="s">
        <v>102</v>
      </c>
    </row>
    <row r="9" spans="1:16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</row>
    <row r="10" spans="1:16">
      <c r="A10" s="15" t="s">
        <v>67</v>
      </c>
      <c r="B10" s="14">
        <v>1</v>
      </c>
      <c r="C10" s="114" t="e">
        <f t="shared" ref="C10:C16" si="0">SUM(D10/P10*100%)</f>
        <v>#DIV/0!</v>
      </c>
      <c r="D10" s="164">
        <v>0</v>
      </c>
      <c r="E10" s="114" t="e">
        <f t="shared" ref="E10:E16" si="1">SUM(F10/P10*100%)</f>
        <v>#DIV/0!</v>
      </c>
      <c r="F10" s="164">
        <v>0</v>
      </c>
      <c r="G10" s="114" t="e">
        <f t="shared" ref="G10:G16" si="2">SUM(H10/P10*100%)</f>
        <v>#DIV/0!</v>
      </c>
      <c r="H10" s="164">
        <v>0</v>
      </c>
      <c r="I10" s="114" t="e">
        <f t="shared" ref="I10:I16" si="3">SUM(J10/P10*100%)</f>
        <v>#DIV/0!</v>
      </c>
      <c r="J10" s="164">
        <v>0</v>
      </c>
      <c r="K10" s="53" t="s">
        <v>87</v>
      </c>
      <c r="L10" s="52" t="s">
        <v>87</v>
      </c>
      <c r="M10" s="53" t="s">
        <v>87</v>
      </c>
      <c r="N10" s="52" t="s">
        <v>87</v>
      </c>
      <c r="O10" s="15"/>
      <c r="P10" s="164">
        <v>0</v>
      </c>
    </row>
    <row r="11" spans="1:16">
      <c r="A11" s="15" t="s">
        <v>68</v>
      </c>
      <c r="B11" s="14">
        <v>2</v>
      </c>
      <c r="C11" s="114" t="e">
        <f t="shared" si="0"/>
        <v>#DIV/0!</v>
      </c>
      <c r="D11" s="164">
        <v>0</v>
      </c>
      <c r="E11" s="114" t="e">
        <f t="shared" si="1"/>
        <v>#DIV/0!</v>
      </c>
      <c r="F11" s="164">
        <v>0</v>
      </c>
      <c r="G11" s="114" t="e">
        <f t="shared" si="2"/>
        <v>#DIV/0!</v>
      </c>
      <c r="H11" s="164">
        <v>0</v>
      </c>
      <c r="I11" s="114" t="e">
        <f t="shared" si="3"/>
        <v>#DIV/0!</v>
      </c>
      <c r="J11" s="164">
        <v>0</v>
      </c>
      <c r="K11" s="53" t="s">
        <v>87</v>
      </c>
      <c r="L11" s="52" t="s">
        <v>87</v>
      </c>
      <c r="M11" s="53" t="s">
        <v>87</v>
      </c>
      <c r="N11" s="52" t="s">
        <v>87</v>
      </c>
      <c r="O11" s="15"/>
      <c r="P11" s="164">
        <v>0</v>
      </c>
    </row>
    <row r="12" spans="1:16">
      <c r="A12" s="15" t="s">
        <v>69</v>
      </c>
      <c r="B12" s="14">
        <v>3</v>
      </c>
      <c r="C12" s="114" t="e">
        <f t="shared" si="0"/>
        <v>#DIV/0!</v>
      </c>
      <c r="D12" s="164">
        <v>0</v>
      </c>
      <c r="E12" s="114" t="e">
        <f t="shared" si="1"/>
        <v>#DIV/0!</v>
      </c>
      <c r="F12" s="164">
        <v>0</v>
      </c>
      <c r="G12" s="114" t="e">
        <f t="shared" si="2"/>
        <v>#DIV/0!</v>
      </c>
      <c r="H12" s="164">
        <v>0</v>
      </c>
      <c r="I12" s="114" t="e">
        <f t="shared" si="3"/>
        <v>#DIV/0!</v>
      </c>
      <c r="J12" s="164">
        <v>0</v>
      </c>
      <c r="K12" s="53" t="s">
        <v>87</v>
      </c>
      <c r="L12" s="52" t="s">
        <v>87</v>
      </c>
      <c r="M12" s="53" t="s">
        <v>87</v>
      </c>
      <c r="N12" s="52" t="s">
        <v>87</v>
      </c>
      <c r="O12" s="15"/>
      <c r="P12" s="164">
        <v>0</v>
      </c>
    </row>
    <row r="13" spans="1:16">
      <c r="A13" s="15" t="s">
        <v>70</v>
      </c>
      <c r="B13" s="14">
        <v>4</v>
      </c>
      <c r="C13" s="114" t="e">
        <f t="shared" si="0"/>
        <v>#DIV/0!</v>
      </c>
      <c r="D13" s="164">
        <v>0</v>
      </c>
      <c r="E13" s="114" t="e">
        <f t="shared" si="1"/>
        <v>#DIV/0!</v>
      </c>
      <c r="F13" s="164">
        <v>0</v>
      </c>
      <c r="G13" s="114" t="e">
        <f t="shared" si="2"/>
        <v>#DIV/0!</v>
      </c>
      <c r="H13" s="164">
        <v>0</v>
      </c>
      <c r="I13" s="114" t="e">
        <f t="shared" si="3"/>
        <v>#DIV/0!</v>
      </c>
      <c r="J13" s="164">
        <v>0</v>
      </c>
      <c r="K13" s="53" t="s">
        <v>87</v>
      </c>
      <c r="L13" s="52" t="s">
        <v>87</v>
      </c>
      <c r="M13" s="53" t="s">
        <v>87</v>
      </c>
      <c r="N13" s="52" t="s">
        <v>87</v>
      </c>
      <c r="O13" s="15"/>
      <c r="P13" s="164">
        <v>0</v>
      </c>
    </row>
    <row r="14" spans="1:16">
      <c r="A14" s="15" t="s">
        <v>71</v>
      </c>
      <c r="B14" s="14">
        <v>5</v>
      </c>
      <c r="C14" s="114" t="e">
        <f t="shared" si="0"/>
        <v>#DIV/0!</v>
      </c>
      <c r="D14" s="164">
        <v>0</v>
      </c>
      <c r="E14" s="114" t="e">
        <f t="shared" si="1"/>
        <v>#DIV/0!</v>
      </c>
      <c r="F14" s="164">
        <v>0</v>
      </c>
      <c r="G14" s="114" t="e">
        <f t="shared" si="2"/>
        <v>#DIV/0!</v>
      </c>
      <c r="H14" s="164">
        <v>0</v>
      </c>
      <c r="I14" s="114" t="e">
        <f t="shared" si="3"/>
        <v>#DIV/0!</v>
      </c>
      <c r="J14" s="164">
        <v>0</v>
      </c>
      <c r="K14" s="53" t="s">
        <v>87</v>
      </c>
      <c r="L14" s="52" t="s">
        <v>87</v>
      </c>
      <c r="M14" s="53" t="s">
        <v>87</v>
      </c>
      <c r="N14" s="52" t="s">
        <v>87</v>
      </c>
      <c r="O14" s="15"/>
      <c r="P14" s="164">
        <v>0</v>
      </c>
    </row>
    <row r="15" spans="1:16">
      <c r="A15" s="15" t="s">
        <v>66</v>
      </c>
      <c r="B15" s="135">
        <v>6</v>
      </c>
      <c r="C15" s="114" t="e">
        <f t="shared" si="0"/>
        <v>#DIV/0!</v>
      </c>
      <c r="D15" s="164">
        <v>0</v>
      </c>
      <c r="E15" s="114" t="e">
        <f t="shared" si="1"/>
        <v>#DIV/0!</v>
      </c>
      <c r="F15" s="164">
        <v>0</v>
      </c>
      <c r="G15" s="114" t="e">
        <f t="shared" si="2"/>
        <v>#DIV/0!</v>
      </c>
      <c r="H15" s="164">
        <v>0</v>
      </c>
      <c r="I15" s="114" t="e">
        <f t="shared" si="3"/>
        <v>#DIV/0!</v>
      </c>
      <c r="J15" s="164">
        <v>0</v>
      </c>
      <c r="K15" s="135"/>
      <c r="L15" s="134"/>
      <c r="M15" s="135"/>
      <c r="N15" s="134"/>
      <c r="O15" s="15"/>
      <c r="P15" s="164">
        <v>0</v>
      </c>
    </row>
    <row r="16" spans="1:16">
      <c r="A16" s="15" t="s">
        <v>72</v>
      </c>
      <c r="B16" s="14">
        <v>7</v>
      </c>
      <c r="C16" s="114" t="e">
        <f t="shared" si="0"/>
        <v>#DIV/0!</v>
      </c>
      <c r="D16" s="164">
        <v>0</v>
      </c>
      <c r="E16" s="114" t="e">
        <f t="shared" si="1"/>
        <v>#DIV/0!</v>
      </c>
      <c r="F16" s="164">
        <v>0</v>
      </c>
      <c r="G16" s="114" t="e">
        <f t="shared" si="2"/>
        <v>#DIV/0!</v>
      </c>
      <c r="H16" s="164">
        <v>0</v>
      </c>
      <c r="I16" s="114" t="e">
        <f t="shared" si="3"/>
        <v>#DIV/0!</v>
      </c>
      <c r="J16" s="164">
        <v>0</v>
      </c>
      <c r="K16" s="53" t="s">
        <v>87</v>
      </c>
      <c r="L16" s="52" t="s">
        <v>87</v>
      </c>
      <c r="M16" s="53" t="s">
        <v>87</v>
      </c>
      <c r="N16" s="52" t="s">
        <v>87</v>
      </c>
      <c r="O16" s="15"/>
      <c r="P16" s="164">
        <v>0</v>
      </c>
    </row>
    <row r="17" spans="1:16" ht="21.75">
      <c r="A17" s="23" t="s">
        <v>227</v>
      </c>
      <c r="B17" s="24">
        <v>8</v>
      </c>
      <c r="C17" s="25"/>
      <c r="D17" s="63">
        <f>SUM(D10+D11+D12+D13+D14+D15+D16)</f>
        <v>0</v>
      </c>
      <c r="E17" s="25"/>
      <c r="F17" s="112">
        <f>SUM(F10+F11+F12+F13+F14+F15+F16)</f>
        <v>0</v>
      </c>
      <c r="G17" s="65"/>
      <c r="H17" s="64">
        <f>SUM(H10+H11+H12+H13+H14+H15+H16)</f>
        <v>0</v>
      </c>
      <c r="I17" s="25"/>
      <c r="J17" s="63">
        <f>SUM(J10+J11+J12+J13+J14+J15+J16)</f>
        <v>0</v>
      </c>
      <c r="K17" s="24" t="s">
        <v>87</v>
      </c>
      <c r="L17" s="59" t="s">
        <v>87</v>
      </c>
      <c r="M17" s="24" t="s">
        <v>87</v>
      </c>
      <c r="N17" s="59" t="s">
        <v>87</v>
      </c>
      <c r="O17" s="25"/>
      <c r="P17" s="63">
        <f>SUM(P10+P11+P12+P13+P14+P15+P16)</f>
        <v>0</v>
      </c>
    </row>
    <row r="18" spans="1:16">
      <c r="A18" s="5"/>
      <c r="B18" s="5"/>
      <c r="C18" s="5"/>
      <c r="D18" s="62">
        <f>SUM('табл.1,2'!C23:E23)</f>
        <v>0</v>
      </c>
      <c r="E18" s="5"/>
      <c r="F18" s="113">
        <f>SUM('табл.1,2'!F23:H23)</f>
        <v>0</v>
      </c>
      <c r="G18" s="5"/>
      <c r="H18" s="62">
        <f>SUM('табл.1,2'!I23:K23)</f>
        <v>0</v>
      </c>
      <c r="I18" s="5"/>
      <c r="J18" s="62">
        <f>SUM('табл.1,2'!L23:N23)</f>
        <v>0</v>
      </c>
      <c r="K18" s="5"/>
      <c r="L18" s="5"/>
      <c r="M18" s="5"/>
      <c r="N18" s="5"/>
      <c r="O18" s="5"/>
      <c r="P18" s="62">
        <f>SUM(D18+F18+H18+J18)</f>
        <v>0</v>
      </c>
    </row>
  </sheetData>
  <mergeCells count="12">
    <mergeCell ref="O1:P1"/>
    <mergeCell ref="A3:P3"/>
    <mergeCell ref="A5:P5"/>
    <mergeCell ref="K7:L7"/>
    <mergeCell ref="M7:N7"/>
    <mergeCell ref="A7:A8"/>
    <mergeCell ref="B7:B8"/>
    <mergeCell ref="O6:P6"/>
    <mergeCell ref="C7:D7"/>
    <mergeCell ref="E7:F7"/>
    <mergeCell ref="G7:H7"/>
    <mergeCell ref="I7:J7"/>
  </mergeCells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opLeftCell="B10" workbookViewId="0">
      <selection activeCell="B26" sqref="B26"/>
    </sheetView>
  </sheetViews>
  <sheetFormatPr defaultRowHeight="12.75"/>
  <cols>
    <col min="1" max="1" width="5.5703125" hidden="1" customWidth="1"/>
    <col min="2" max="2" width="26.5703125" customWidth="1"/>
    <col min="3" max="3" width="5.5703125" customWidth="1"/>
    <col min="4" max="5" width="4.7109375" customWidth="1"/>
    <col min="6" max="6" width="4" customWidth="1"/>
    <col min="7" max="7" width="11.7109375" customWidth="1"/>
    <col min="8" max="8" width="12.85546875" customWidth="1"/>
    <col min="9" max="9" width="12.7109375" customWidth="1"/>
    <col min="10" max="10" width="15" customWidth="1"/>
    <col min="11" max="11" width="14" customWidth="1"/>
    <col min="12" max="12" width="13.85546875" customWidth="1"/>
    <col min="13" max="13" width="11.140625" customWidth="1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.150000000000000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228" t="s">
        <v>79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4.150000000000000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15" customHeight="1">
      <c r="A5" s="228" t="s">
        <v>80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4.150000000000000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166</v>
      </c>
    </row>
    <row r="8" spans="1:13" ht="45" customHeight="1">
      <c r="A8" s="235" t="s">
        <v>20</v>
      </c>
      <c r="B8" s="207" t="s">
        <v>21</v>
      </c>
      <c r="C8" s="207" t="s">
        <v>16</v>
      </c>
      <c r="D8" s="246" t="s">
        <v>207</v>
      </c>
      <c r="E8" s="247"/>
      <c r="F8" s="248"/>
      <c r="G8" s="232" t="s">
        <v>202</v>
      </c>
      <c r="H8" s="252"/>
      <c r="I8" s="252"/>
      <c r="J8" s="233"/>
      <c r="K8" s="242" t="s">
        <v>175</v>
      </c>
      <c r="L8" s="242" t="s">
        <v>195</v>
      </c>
      <c r="M8" s="242" t="s">
        <v>176</v>
      </c>
    </row>
    <row r="9" spans="1:13" ht="97.5" customHeight="1">
      <c r="A9" s="236"/>
      <c r="B9" s="208"/>
      <c r="C9" s="208"/>
      <c r="D9" s="249"/>
      <c r="E9" s="250"/>
      <c r="F9" s="251"/>
      <c r="G9" s="115" t="s">
        <v>203</v>
      </c>
      <c r="H9" s="115" t="s">
        <v>196</v>
      </c>
      <c r="I9" s="115" t="s">
        <v>197</v>
      </c>
      <c r="J9" s="68"/>
      <c r="K9" s="243"/>
      <c r="L9" s="243"/>
      <c r="M9" s="243"/>
    </row>
    <row r="10" spans="1:13">
      <c r="A10" s="82">
        <v>1</v>
      </c>
      <c r="B10" s="54">
        <v>1</v>
      </c>
      <c r="C10" s="54">
        <v>2</v>
      </c>
      <c r="D10" s="214">
        <v>3</v>
      </c>
      <c r="E10" s="214"/>
      <c r="F10" s="214"/>
      <c r="G10" s="97" t="s">
        <v>151</v>
      </c>
      <c r="H10" s="116" t="s">
        <v>204</v>
      </c>
      <c r="I10" s="97" t="s">
        <v>205</v>
      </c>
      <c r="J10" s="54" t="s">
        <v>206</v>
      </c>
      <c r="K10" s="54">
        <v>4</v>
      </c>
      <c r="L10" s="54">
        <v>5</v>
      </c>
      <c r="M10" s="54">
        <v>6</v>
      </c>
    </row>
    <row r="11" spans="1:13" ht="41.25" customHeight="1" thickBot="1">
      <c r="A11" s="237" t="s">
        <v>22</v>
      </c>
      <c r="B11" s="71" t="s">
        <v>270</v>
      </c>
      <c r="C11" s="72" t="s">
        <v>84</v>
      </c>
      <c r="D11" s="244">
        <f>SUM(G11+H11+I11)</f>
        <v>0</v>
      </c>
      <c r="E11" s="244"/>
      <c r="F11" s="244"/>
      <c r="G11" s="142">
        <v>0</v>
      </c>
      <c r="H11" s="142">
        <v>0</v>
      </c>
      <c r="I11" s="142">
        <v>0</v>
      </c>
      <c r="J11" s="133"/>
      <c r="K11" s="143">
        <v>0</v>
      </c>
      <c r="L11" s="143">
        <v>0</v>
      </c>
      <c r="M11" s="73">
        <f>SUM(D11+K11+L11)</f>
        <v>0</v>
      </c>
    </row>
    <row r="12" spans="1:13" ht="48.75" customHeight="1" thickBot="1">
      <c r="A12" s="237"/>
      <c r="B12" s="83" t="s">
        <v>168</v>
      </c>
      <c r="C12" s="78" t="s">
        <v>91</v>
      </c>
      <c r="D12" s="245">
        <f>SUM(D13+D15)</f>
        <v>0</v>
      </c>
      <c r="E12" s="245"/>
      <c r="F12" s="245"/>
      <c r="G12" s="100">
        <f>SUM(G13+G15)</f>
        <v>0</v>
      </c>
      <c r="H12" s="100">
        <f>SUM(H13+H15)</f>
        <v>0</v>
      </c>
      <c r="I12" s="100">
        <f>SUM(I13+I15)</f>
        <v>0</v>
      </c>
      <c r="J12" s="174"/>
      <c r="K12" s="79">
        <f>SUM(K14)</f>
        <v>0</v>
      </c>
      <c r="L12" s="79">
        <f>SUM(L15)</f>
        <v>0</v>
      </c>
      <c r="M12" s="79">
        <f>SUM(D12+K12+L12)</f>
        <v>0</v>
      </c>
    </row>
    <row r="13" spans="1:13" ht="25.15" customHeight="1">
      <c r="A13" s="237"/>
      <c r="B13" s="74" t="s">
        <v>145</v>
      </c>
      <c r="C13" s="75" t="s">
        <v>92</v>
      </c>
      <c r="D13" s="241">
        <f>SUM(G13+H13+I13)</f>
        <v>0</v>
      </c>
      <c r="E13" s="241"/>
      <c r="F13" s="241"/>
      <c r="G13" s="84">
        <f>SUM('табл.1,2'!C23:E23)</f>
        <v>0</v>
      </c>
      <c r="H13" s="84">
        <f>SUM('табл.1,2'!F23:H23)</f>
        <v>0</v>
      </c>
      <c r="I13" s="84">
        <f>SUM('табл.1,2'!I23:K23)</f>
        <v>0</v>
      </c>
      <c r="J13" s="173"/>
      <c r="K13" s="77" t="s">
        <v>87</v>
      </c>
      <c r="L13" s="77" t="s">
        <v>87</v>
      </c>
      <c r="M13" s="76">
        <f>SUM(D13)</f>
        <v>0</v>
      </c>
    </row>
    <row r="14" spans="1:13" ht="41.45" customHeight="1">
      <c r="A14" s="237"/>
      <c r="B14" s="41" t="s">
        <v>120</v>
      </c>
      <c r="C14" s="32" t="s">
        <v>93</v>
      </c>
      <c r="D14" s="240" t="s">
        <v>87</v>
      </c>
      <c r="E14" s="234"/>
      <c r="F14" s="234"/>
      <c r="G14" s="98" t="s">
        <v>87</v>
      </c>
      <c r="H14" s="98" t="s">
        <v>87</v>
      </c>
      <c r="I14" s="98" t="s">
        <v>87</v>
      </c>
      <c r="J14" s="58" t="s">
        <v>87</v>
      </c>
      <c r="K14" s="144">
        <v>0</v>
      </c>
      <c r="L14" s="58" t="s">
        <v>87</v>
      </c>
      <c r="M14" s="66">
        <f>SUM(K14)</f>
        <v>0</v>
      </c>
    </row>
    <row r="15" spans="1:13" ht="25.15" customHeight="1">
      <c r="A15" s="237"/>
      <c r="B15" s="41" t="s">
        <v>148</v>
      </c>
      <c r="C15" s="32" t="s">
        <v>94</v>
      </c>
      <c r="D15" s="206">
        <f>SUM(G15+H15+I15)</f>
        <v>0</v>
      </c>
      <c r="E15" s="206"/>
      <c r="F15" s="206"/>
      <c r="G15" s="99">
        <f>SUM(G16+G17)</f>
        <v>0</v>
      </c>
      <c r="H15" s="99">
        <f>SUM(H16+H17)</f>
        <v>0</v>
      </c>
      <c r="I15" s="99">
        <f>SUM(I16+I17)</f>
        <v>0</v>
      </c>
      <c r="J15" s="69"/>
      <c r="K15" s="69" t="s">
        <v>87</v>
      </c>
      <c r="L15" s="66">
        <f>SUM(L18)</f>
        <v>0</v>
      </c>
      <c r="M15" s="66">
        <f>SUM(D15+L15)</f>
        <v>0</v>
      </c>
    </row>
    <row r="16" spans="1:13" ht="53.25" customHeight="1">
      <c r="A16" s="237"/>
      <c r="B16" s="55" t="s">
        <v>281</v>
      </c>
      <c r="C16" s="55" t="s">
        <v>23</v>
      </c>
      <c r="D16" s="212">
        <f>SUM(G16+H16+I16)</f>
        <v>0</v>
      </c>
      <c r="E16" s="212"/>
      <c r="F16" s="212"/>
      <c r="G16" s="144">
        <v>0</v>
      </c>
      <c r="H16" s="144">
        <v>0</v>
      </c>
      <c r="I16" s="144">
        <v>0</v>
      </c>
      <c r="J16" s="70"/>
      <c r="K16" s="70" t="s">
        <v>87</v>
      </c>
      <c r="L16" s="70" t="s">
        <v>87</v>
      </c>
      <c r="M16" s="67">
        <f>SUM(D16)</f>
        <v>0</v>
      </c>
    </row>
    <row r="17" spans="1:13" ht="58.5" customHeight="1">
      <c r="A17" s="237"/>
      <c r="B17" s="55"/>
      <c r="C17" s="55" t="s">
        <v>24</v>
      </c>
      <c r="D17" s="212">
        <f>SUM(G17+H17+I17)</f>
        <v>0</v>
      </c>
      <c r="E17" s="212"/>
      <c r="F17" s="212"/>
      <c r="G17" s="144">
        <v>0</v>
      </c>
      <c r="H17" s="144">
        <v>0</v>
      </c>
      <c r="I17" s="144">
        <v>0</v>
      </c>
      <c r="J17" s="70"/>
      <c r="K17" s="58" t="s">
        <v>87</v>
      </c>
      <c r="L17" s="58" t="s">
        <v>87</v>
      </c>
      <c r="M17" s="67">
        <f>SUM(D17)</f>
        <v>0</v>
      </c>
    </row>
    <row r="18" spans="1:13" ht="55.5" customHeight="1">
      <c r="A18" s="237"/>
      <c r="B18" s="158" t="s">
        <v>282</v>
      </c>
      <c r="C18" s="55" t="s">
        <v>25</v>
      </c>
      <c r="D18" s="234" t="s">
        <v>87</v>
      </c>
      <c r="E18" s="234"/>
      <c r="F18" s="234"/>
      <c r="G18" s="98" t="s">
        <v>87</v>
      </c>
      <c r="H18" s="98" t="s">
        <v>87</v>
      </c>
      <c r="I18" s="98" t="s">
        <v>87</v>
      </c>
      <c r="J18" s="58" t="s">
        <v>87</v>
      </c>
      <c r="K18" s="58" t="s">
        <v>87</v>
      </c>
      <c r="L18" s="144">
        <v>0</v>
      </c>
      <c r="M18" s="124">
        <f>SUM(L18)</f>
        <v>0</v>
      </c>
    </row>
    <row r="19" spans="1:13" ht="25.15" hidden="1" customHeight="1">
      <c r="A19" s="237"/>
      <c r="B19" s="55"/>
      <c r="C19" s="55" t="s">
        <v>26</v>
      </c>
      <c r="D19" s="234"/>
      <c r="E19" s="234"/>
      <c r="F19" s="234"/>
      <c r="G19" s="98"/>
      <c r="H19" s="98"/>
      <c r="I19" s="98"/>
      <c r="J19" s="58"/>
      <c r="K19" s="58"/>
      <c r="L19" s="58"/>
      <c r="M19" s="58"/>
    </row>
    <row r="20" spans="1:13" ht="25.15" hidden="1" customHeight="1">
      <c r="A20" s="237"/>
      <c r="B20" s="55"/>
      <c r="C20" s="55" t="s">
        <v>27</v>
      </c>
      <c r="D20" s="234"/>
      <c r="E20" s="234"/>
      <c r="F20" s="234"/>
      <c r="G20" s="98"/>
      <c r="H20" s="98"/>
      <c r="I20" s="98"/>
      <c r="J20" s="58"/>
      <c r="K20" s="58"/>
      <c r="L20" s="58"/>
      <c r="M20" s="58"/>
    </row>
    <row r="21" spans="1:13" ht="25.15" hidden="1" customHeight="1">
      <c r="A21" s="237"/>
      <c r="B21" s="55"/>
      <c r="C21" s="55" t="s">
        <v>28</v>
      </c>
      <c r="D21" s="234"/>
      <c r="E21" s="234"/>
      <c r="F21" s="234"/>
      <c r="G21" s="98"/>
      <c r="H21" s="98"/>
      <c r="I21" s="98"/>
      <c r="J21" s="58"/>
      <c r="K21" s="58"/>
      <c r="L21" s="58"/>
      <c r="M21" s="58"/>
    </row>
    <row r="22" spans="1:13" ht="25.15" hidden="1" customHeight="1">
      <c r="A22" s="237"/>
      <c r="B22" s="55"/>
      <c r="C22" s="55" t="s">
        <v>29</v>
      </c>
      <c r="D22" s="234"/>
      <c r="E22" s="234"/>
      <c r="F22" s="234"/>
      <c r="G22" s="98"/>
      <c r="H22" s="98"/>
      <c r="I22" s="98"/>
      <c r="J22" s="58"/>
      <c r="K22" s="58"/>
      <c r="L22" s="58"/>
      <c r="M22" s="58"/>
    </row>
    <row r="23" spans="1:13" ht="25.15" hidden="1" customHeight="1">
      <c r="A23" s="237"/>
      <c r="B23" s="55"/>
      <c r="C23" s="55" t="s">
        <v>30</v>
      </c>
      <c r="D23" s="234"/>
      <c r="E23" s="234"/>
      <c r="F23" s="234"/>
      <c r="G23" s="98"/>
      <c r="H23" s="98"/>
      <c r="I23" s="98"/>
      <c r="J23" s="58"/>
      <c r="K23" s="58"/>
      <c r="L23" s="58"/>
      <c r="M23" s="58"/>
    </row>
    <row r="24" spans="1:13" ht="25.15" hidden="1" customHeight="1">
      <c r="A24" s="237"/>
      <c r="B24" s="55"/>
      <c r="C24" s="55" t="s">
        <v>31</v>
      </c>
      <c r="D24" s="234"/>
      <c r="E24" s="234"/>
      <c r="F24" s="234"/>
      <c r="G24" s="98"/>
      <c r="H24" s="98"/>
      <c r="I24" s="98"/>
      <c r="J24" s="58"/>
      <c r="K24" s="58"/>
      <c r="L24" s="58"/>
      <c r="M24" s="58"/>
    </row>
    <row r="25" spans="1:13" ht="25.15" hidden="1" customHeight="1">
      <c r="A25" s="237"/>
      <c r="B25" s="55"/>
      <c r="C25" s="55" t="s">
        <v>32</v>
      </c>
      <c r="D25" s="234"/>
      <c r="E25" s="234"/>
      <c r="F25" s="234"/>
      <c r="G25" s="98"/>
      <c r="H25" s="98"/>
      <c r="I25" s="98"/>
      <c r="J25" s="58"/>
      <c r="K25" s="58"/>
      <c r="L25" s="58"/>
      <c r="M25" s="58"/>
    </row>
    <row r="26" spans="1:13" ht="20.25" customHeight="1">
      <c r="A26" s="237"/>
      <c r="B26" s="55"/>
      <c r="C26" s="55" t="s">
        <v>208</v>
      </c>
      <c r="D26" s="234"/>
      <c r="E26" s="234"/>
      <c r="F26" s="234"/>
      <c r="G26" s="98"/>
      <c r="H26" s="98"/>
      <c r="I26" s="98"/>
      <c r="J26" s="58"/>
      <c r="K26" s="58"/>
      <c r="L26" s="58"/>
      <c r="M26" s="58"/>
    </row>
    <row r="27" spans="1:13" ht="21.75" customHeight="1" thickBot="1">
      <c r="A27" s="237"/>
      <c r="B27" s="80"/>
      <c r="C27" s="80" t="s">
        <v>209</v>
      </c>
      <c r="D27" s="238"/>
      <c r="E27" s="238"/>
      <c r="F27" s="238"/>
      <c r="G27" s="101"/>
      <c r="H27" s="101"/>
      <c r="I27" s="101"/>
      <c r="J27" s="81"/>
      <c r="K27" s="81"/>
      <c r="L27" s="81"/>
      <c r="M27" s="81"/>
    </row>
    <row r="28" spans="1:13" ht="43.9" customHeight="1" thickBot="1">
      <c r="A28" s="237"/>
      <c r="B28" s="92" t="s">
        <v>104</v>
      </c>
      <c r="C28" s="93" t="s">
        <v>95</v>
      </c>
      <c r="D28" s="239">
        <f>SUM(D11+D12)</f>
        <v>0</v>
      </c>
      <c r="E28" s="239"/>
      <c r="F28" s="239"/>
      <c r="G28" s="102">
        <f>SUM(G11+G12)</f>
        <v>0</v>
      </c>
      <c r="H28" s="102">
        <f>SUM(H11+H12)</f>
        <v>0</v>
      </c>
      <c r="I28" s="102">
        <f>SUM(I11+I12)</f>
        <v>0</v>
      </c>
      <c r="J28" s="175"/>
      <c r="K28" s="94">
        <f>SUM(K11+K12)</f>
        <v>0</v>
      </c>
      <c r="L28" s="94">
        <f>SUM(L11+L12)</f>
        <v>0</v>
      </c>
      <c r="M28" s="117">
        <f>SUM(M11+M12)</f>
        <v>0</v>
      </c>
    </row>
    <row r="29" spans="1:13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8">
        <f>SUM(D28+K28+L28)</f>
        <v>0</v>
      </c>
    </row>
    <row r="30" spans="1:1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30">
    <mergeCell ref="D13:F13"/>
    <mergeCell ref="K8:K9"/>
    <mergeCell ref="L8:L9"/>
    <mergeCell ref="M8:M9"/>
    <mergeCell ref="D11:F11"/>
    <mergeCell ref="D12:F12"/>
    <mergeCell ref="D10:F10"/>
    <mergeCell ref="D8:F9"/>
    <mergeCell ref="G8:J8"/>
    <mergeCell ref="D16:F16"/>
    <mergeCell ref="D17:F17"/>
    <mergeCell ref="D18:F18"/>
    <mergeCell ref="D14:F14"/>
    <mergeCell ref="D15:F15"/>
    <mergeCell ref="A3:M3"/>
    <mergeCell ref="A5:M5"/>
    <mergeCell ref="B8:B9"/>
    <mergeCell ref="C8:C9"/>
    <mergeCell ref="D25:F25"/>
    <mergeCell ref="A8:A9"/>
    <mergeCell ref="A11:A28"/>
    <mergeCell ref="D22:F22"/>
    <mergeCell ref="D23:F23"/>
    <mergeCell ref="D20:F20"/>
    <mergeCell ref="D21:F21"/>
    <mergeCell ref="D24:F24"/>
    <mergeCell ref="D27:F27"/>
    <mergeCell ref="D28:F28"/>
    <mergeCell ref="D26:F26"/>
    <mergeCell ref="D19:F19"/>
  </mergeCells>
  <pageMargins left="0.9055118110236221" right="0.39370078740157483" top="0.55118110236220474" bottom="0.74803149606299213" header="0.31496062992125984" footer="0.31496062992125984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0"/>
  <sheetViews>
    <sheetView topLeftCell="B40" workbookViewId="0">
      <selection activeCell="B16" sqref="B16"/>
    </sheetView>
  </sheetViews>
  <sheetFormatPr defaultRowHeight="12.75"/>
  <cols>
    <col min="1" max="1" width="5.28515625" hidden="1" customWidth="1"/>
    <col min="2" max="2" width="27.7109375" customWidth="1"/>
    <col min="3" max="3" width="5.5703125" customWidth="1"/>
    <col min="4" max="4" width="6.7109375" customWidth="1"/>
    <col min="5" max="5" width="3.85546875" customWidth="1"/>
    <col min="6" max="6" width="8.28515625" customWidth="1"/>
    <col min="7" max="7" width="5.7109375" customWidth="1"/>
    <col min="8" max="8" width="4.140625" customWidth="1"/>
    <col min="9" max="9" width="6.7109375" customWidth="1"/>
    <col min="10" max="10" width="10.28515625" customWidth="1"/>
    <col min="11" max="11" width="7.5703125" customWidth="1"/>
    <col min="12" max="12" width="9.42578125" customWidth="1"/>
    <col min="13" max="13" width="4.5703125" customWidth="1"/>
    <col min="14" max="14" width="5.85546875" customWidth="1"/>
    <col min="15" max="19" width="6.28515625" customWidth="1"/>
    <col min="20" max="20" width="4.7109375" customWidth="1"/>
  </cols>
  <sheetData>
    <row r="1" spans="1:2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27"/>
      <c r="T1" s="227"/>
    </row>
    <row r="2" spans="1:23" ht="5.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8"/>
      <c r="T2" s="18"/>
    </row>
    <row r="3" spans="1:23">
      <c r="A3" s="228" t="s">
        <v>81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1:23" ht="6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29"/>
      <c r="T4" s="229"/>
    </row>
    <row r="5" spans="1:23" ht="39.75" customHeight="1">
      <c r="A5" s="207" t="s">
        <v>20</v>
      </c>
      <c r="B5" s="207" t="s">
        <v>181</v>
      </c>
      <c r="C5" s="209" t="s">
        <v>16</v>
      </c>
      <c r="D5" s="297" t="s">
        <v>221</v>
      </c>
      <c r="E5" s="298"/>
      <c r="F5" s="235" t="s">
        <v>210</v>
      </c>
      <c r="G5" s="261"/>
      <c r="H5" s="261"/>
      <c r="I5" s="261"/>
      <c r="J5" s="261"/>
      <c r="K5" s="261"/>
      <c r="L5" s="261"/>
      <c r="M5" s="261"/>
      <c r="N5" s="262"/>
      <c r="O5" s="297" t="s">
        <v>177</v>
      </c>
      <c r="P5" s="298"/>
      <c r="Q5" s="297" t="s">
        <v>178</v>
      </c>
      <c r="R5" s="298"/>
      <c r="S5" s="303" t="s">
        <v>176</v>
      </c>
      <c r="T5" s="303"/>
    </row>
    <row r="6" spans="1:23" ht="81.75" customHeight="1">
      <c r="A6" s="269"/>
      <c r="B6" s="269"/>
      <c r="C6" s="209"/>
      <c r="D6" s="299"/>
      <c r="E6" s="300"/>
      <c r="F6" s="209" t="s">
        <v>211</v>
      </c>
      <c r="G6" s="209"/>
      <c r="H6" s="209"/>
      <c r="I6" s="232" t="s">
        <v>212</v>
      </c>
      <c r="J6" s="233"/>
      <c r="K6" s="232" t="s">
        <v>213</v>
      </c>
      <c r="L6" s="233"/>
      <c r="M6" s="232" t="s">
        <v>222</v>
      </c>
      <c r="N6" s="233"/>
      <c r="O6" s="299"/>
      <c r="P6" s="300"/>
      <c r="Q6" s="299"/>
      <c r="R6" s="300"/>
      <c r="S6" s="303"/>
      <c r="T6" s="303"/>
    </row>
    <row r="7" spans="1:23" ht="110.25" customHeight="1">
      <c r="A7" s="208"/>
      <c r="B7" s="208"/>
      <c r="C7" s="209"/>
      <c r="D7" s="301"/>
      <c r="E7" s="302"/>
      <c r="F7" s="121" t="s">
        <v>214</v>
      </c>
      <c r="G7" s="209" t="s">
        <v>174</v>
      </c>
      <c r="H7" s="209"/>
      <c r="I7" s="121" t="s">
        <v>150</v>
      </c>
      <c r="J7" s="103" t="s">
        <v>215</v>
      </c>
      <c r="K7" s="121" t="s">
        <v>150</v>
      </c>
      <c r="L7" s="103" t="s">
        <v>215</v>
      </c>
      <c r="M7" s="236" t="s">
        <v>174</v>
      </c>
      <c r="N7" s="263"/>
      <c r="O7" s="301"/>
      <c r="P7" s="302"/>
      <c r="Q7" s="301"/>
      <c r="R7" s="302"/>
      <c r="S7" s="303"/>
      <c r="T7" s="303"/>
      <c r="W7" s="51"/>
    </row>
    <row r="8" spans="1:23">
      <c r="A8" s="9">
        <v>1</v>
      </c>
      <c r="B8" s="9">
        <v>1</v>
      </c>
      <c r="C8" s="34">
        <v>2</v>
      </c>
      <c r="D8" s="209">
        <v>3</v>
      </c>
      <c r="E8" s="209"/>
      <c r="F8" s="17" t="s">
        <v>41</v>
      </c>
      <c r="G8" s="273" t="s">
        <v>152</v>
      </c>
      <c r="H8" s="273"/>
      <c r="I8" s="104" t="s">
        <v>216</v>
      </c>
      <c r="J8" s="104" t="s">
        <v>217</v>
      </c>
      <c r="K8" s="104" t="s">
        <v>218</v>
      </c>
      <c r="L8" s="104" t="s">
        <v>219</v>
      </c>
      <c r="M8" s="264" t="s">
        <v>220</v>
      </c>
      <c r="N8" s="265"/>
      <c r="O8" s="264" t="s">
        <v>153</v>
      </c>
      <c r="P8" s="265"/>
      <c r="Q8" s="264" t="s">
        <v>179</v>
      </c>
      <c r="R8" s="265"/>
      <c r="S8" s="272" t="s">
        <v>180</v>
      </c>
      <c r="T8" s="272"/>
    </row>
    <row r="9" spans="1:23" ht="21" customHeight="1">
      <c r="A9" s="266" t="s">
        <v>34</v>
      </c>
      <c r="B9" s="289" t="s">
        <v>35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</row>
    <row r="10" spans="1:23" ht="33.6" customHeight="1">
      <c r="A10" s="267"/>
      <c r="B10" s="50" t="s">
        <v>240</v>
      </c>
      <c r="C10" s="49" t="s">
        <v>84</v>
      </c>
      <c r="D10" s="270">
        <f t="shared" ref="D10:D17" si="0">SUM(G10+J10+L10+M10)</f>
        <v>0</v>
      </c>
      <c r="E10" s="270"/>
      <c r="F10" s="89" t="e">
        <f>SUM(G10/G61*100%)</f>
        <v>#DIV/0!</v>
      </c>
      <c r="G10" s="271">
        <f>SUM(G11+G12+G13+G14)</f>
        <v>0</v>
      </c>
      <c r="H10" s="271"/>
      <c r="I10" s="128" t="e">
        <f>SUM(J10/J61*100%)</f>
        <v>#DIV/0!</v>
      </c>
      <c r="J10" s="122">
        <f>SUM(J11+J12+J13+J14)</f>
        <v>0</v>
      </c>
      <c r="K10" s="132" t="e">
        <f>SUM(L10/L61*100%)</f>
        <v>#DIV/0!</v>
      </c>
      <c r="L10" s="122">
        <f>SUM(L11+L12+L13+L14)</f>
        <v>0</v>
      </c>
      <c r="M10" s="259">
        <f>SUM(M11+M12+M13+M14)</f>
        <v>0</v>
      </c>
      <c r="N10" s="260"/>
      <c r="O10" s="259">
        <f>SUM(O11+O12+O13+O14)</f>
        <v>0</v>
      </c>
      <c r="P10" s="260"/>
      <c r="Q10" s="259">
        <f>SUM(Q11+Q12+Q13+Q14)</f>
        <v>0</v>
      </c>
      <c r="R10" s="260"/>
      <c r="S10" s="270">
        <f t="shared" ref="S10:S17" si="1">SUM(D10+O10+Q10)</f>
        <v>0</v>
      </c>
      <c r="T10" s="270"/>
    </row>
    <row r="11" spans="1:23" ht="26.65" customHeight="1">
      <c r="A11" s="267"/>
      <c r="B11" s="16" t="s">
        <v>36</v>
      </c>
      <c r="C11" s="17" t="s">
        <v>37</v>
      </c>
      <c r="D11" s="212">
        <f t="shared" si="0"/>
        <v>0</v>
      </c>
      <c r="E11" s="212"/>
      <c r="F11" s="86" t="s">
        <v>87</v>
      </c>
      <c r="G11" s="276">
        <v>0</v>
      </c>
      <c r="H11" s="276"/>
      <c r="I11" s="105" t="s">
        <v>87</v>
      </c>
      <c r="J11" s="146">
        <v>0</v>
      </c>
      <c r="K11" s="105" t="s">
        <v>87</v>
      </c>
      <c r="L11" s="146">
        <v>0</v>
      </c>
      <c r="M11" s="257">
        <v>0</v>
      </c>
      <c r="N11" s="258"/>
      <c r="O11" s="274">
        <v>0</v>
      </c>
      <c r="P11" s="275"/>
      <c r="Q11" s="274">
        <v>0</v>
      </c>
      <c r="R11" s="275"/>
      <c r="S11" s="212">
        <f t="shared" si="1"/>
        <v>0</v>
      </c>
      <c r="T11" s="212"/>
    </row>
    <row r="12" spans="1:23" ht="35.25" customHeight="1">
      <c r="A12" s="267"/>
      <c r="B12" s="16" t="s">
        <v>283</v>
      </c>
      <c r="C12" s="141" t="s">
        <v>39</v>
      </c>
      <c r="D12" s="290">
        <f>SUM(G12+J12+L12)</f>
        <v>0</v>
      </c>
      <c r="E12" s="291"/>
      <c r="F12" s="86" t="s">
        <v>87</v>
      </c>
      <c r="G12" s="274">
        <v>0</v>
      </c>
      <c r="H12" s="275"/>
      <c r="I12" s="139" t="s">
        <v>87</v>
      </c>
      <c r="J12" s="146">
        <v>0</v>
      </c>
      <c r="K12" s="139" t="s">
        <v>87</v>
      </c>
      <c r="L12" s="146">
        <v>0</v>
      </c>
      <c r="M12" s="257">
        <v>0</v>
      </c>
      <c r="N12" s="258"/>
      <c r="O12" s="274">
        <v>0</v>
      </c>
      <c r="P12" s="275"/>
      <c r="Q12" s="274">
        <v>0</v>
      </c>
      <c r="R12" s="275"/>
      <c r="S12" s="290">
        <f>SUM(D12+O12+Q12)</f>
        <v>0</v>
      </c>
      <c r="T12" s="291"/>
    </row>
    <row r="13" spans="1:23" ht="45" customHeight="1">
      <c r="A13" s="267"/>
      <c r="B13" s="16" t="s">
        <v>241</v>
      </c>
      <c r="C13" s="141" t="s">
        <v>238</v>
      </c>
      <c r="D13" s="290">
        <f>SUM(G13+J13+L13)</f>
        <v>0</v>
      </c>
      <c r="E13" s="291"/>
      <c r="F13" s="86" t="s">
        <v>87</v>
      </c>
      <c r="G13" s="274">
        <v>0</v>
      </c>
      <c r="H13" s="275"/>
      <c r="I13" s="139" t="s">
        <v>87</v>
      </c>
      <c r="J13" s="146">
        <v>0</v>
      </c>
      <c r="K13" s="139" t="s">
        <v>87</v>
      </c>
      <c r="L13" s="146">
        <v>0</v>
      </c>
      <c r="M13" s="257">
        <v>0</v>
      </c>
      <c r="N13" s="258"/>
      <c r="O13" s="274">
        <v>0</v>
      </c>
      <c r="P13" s="275"/>
      <c r="Q13" s="274">
        <v>0</v>
      </c>
      <c r="R13" s="275"/>
      <c r="S13" s="290">
        <f>SUM(D13+O13+Q13)</f>
        <v>0</v>
      </c>
      <c r="T13" s="291"/>
    </row>
    <row r="14" spans="1:23" ht="26.65" customHeight="1">
      <c r="A14" s="267"/>
      <c r="B14" s="16" t="s">
        <v>38</v>
      </c>
      <c r="C14" s="17" t="s">
        <v>239</v>
      </c>
      <c r="D14" s="212">
        <f t="shared" si="0"/>
        <v>0</v>
      </c>
      <c r="E14" s="212"/>
      <c r="F14" s="17" t="s">
        <v>87</v>
      </c>
      <c r="G14" s="276">
        <v>0</v>
      </c>
      <c r="H14" s="276"/>
      <c r="I14" s="105" t="s">
        <v>87</v>
      </c>
      <c r="J14" s="146">
        <v>0</v>
      </c>
      <c r="K14" s="105" t="s">
        <v>87</v>
      </c>
      <c r="L14" s="146">
        <v>0</v>
      </c>
      <c r="M14" s="257">
        <v>0</v>
      </c>
      <c r="N14" s="258"/>
      <c r="O14" s="274">
        <v>0</v>
      </c>
      <c r="P14" s="275"/>
      <c r="Q14" s="274">
        <v>0</v>
      </c>
      <c r="R14" s="275"/>
      <c r="S14" s="212">
        <f t="shared" si="1"/>
        <v>0</v>
      </c>
      <c r="T14" s="212"/>
    </row>
    <row r="15" spans="1:23" ht="33.6" customHeight="1">
      <c r="A15" s="267"/>
      <c r="B15" s="19" t="s">
        <v>40</v>
      </c>
      <c r="C15" s="17" t="s">
        <v>91</v>
      </c>
      <c r="D15" s="211">
        <f t="shared" si="0"/>
        <v>0</v>
      </c>
      <c r="E15" s="211"/>
      <c r="F15" s="89" t="e">
        <f>SUM(G15/G61*100%)</f>
        <v>#DIV/0!</v>
      </c>
      <c r="G15" s="283">
        <v>0</v>
      </c>
      <c r="H15" s="283"/>
      <c r="I15" s="130" t="e">
        <f>SUM(J15/J61*100%)</f>
        <v>#DIV/0!</v>
      </c>
      <c r="J15" s="147">
        <v>0</v>
      </c>
      <c r="K15" s="130" t="e">
        <f>SUM(L15/L61*100%)</f>
        <v>#DIV/0!</v>
      </c>
      <c r="L15" s="147">
        <v>0</v>
      </c>
      <c r="M15" s="255">
        <v>0</v>
      </c>
      <c r="N15" s="256"/>
      <c r="O15" s="277">
        <v>0</v>
      </c>
      <c r="P15" s="278"/>
      <c r="Q15" s="274">
        <v>0</v>
      </c>
      <c r="R15" s="275"/>
      <c r="S15" s="211">
        <f t="shared" si="1"/>
        <v>0</v>
      </c>
      <c r="T15" s="211"/>
    </row>
    <row r="16" spans="1:23" ht="33.6" customHeight="1">
      <c r="A16" s="267"/>
      <c r="B16" s="19" t="s">
        <v>156</v>
      </c>
      <c r="C16" s="17" t="s">
        <v>92</v>
      </c>
      <c r="D16" s="211">
        <f t="shared" si="0"/>
        <v>0</v>
      </c>
      <c r="E16" s="211"/>
      <c r="F16" s="89" t="e">
        <f>SUM(G16/G61*100%)</f>
        <v>#DIV/0!</v>
      </c>
      <c r="G16" s="283">
        <v>0</v>
      </c>
      <c r="H16" s="283"/>
      <c r="I16" s="130" t="e">
        <f>SUM(J16/J61*100%)</f>
        <v>#DIV/0!</v>
      </c>
      <c r="J16" s="147">
        <v>0</v>
      </c>
      <c r="K16" s="130" t="e">
        <f>SUM(L16/L61*100%)</f>
        <v>#DIV/0!</v>
      </c>
      <c r="L16" s="147">
        <v>0</v>
      </c>
      <c r="M16" s="255">
        <v>0</v>
      </c>
      <c r="N16" s="256"/>
      <c r="O16" s="277">
        <v>0</v>
      </c>
      <c r="P16" s="278"/>
      <c r="Q16" s="274">
        <v>0</v>
      </c>
      <c r="R16" s="275"/>
      <c r="S16" s="211">
        <f t="shared" si="1"/>
        <v>0</v>
      </c>
      <c r="T16" s="211"/>
    </row>
    <row r="17" spans="1:20" ht="26.65" customHeight="1">
      <c r="A17" s="267"/>
      <c r="B17" s="16" t="s">
        <v>42</v>
      </c>
      <c r="C17" s="17" t="s">
        <v>41</v>
      </c>
      <c r="D17" s="212">
        <f t="shared" si="0"/>
        <v>0</v>
      </c>
      <c r="E17" s="212"/>
      <c r="F17" s="17" t="s">
        <v>87</v>
      </c>
      <c r="G17" s="276">
        <v>0</v>
      </c>
      <c r="H17" s="276"/>
      <c r="I17" s="105" t="s">
        <v>87</v>
      </c>
      <c r="J17" s="146">
        <v>0</v>
      </c>
      <c r="K17" s="105" t="s">
        <v>87</v>
      </c>
      <c r="L17" s="146">
        <v>0</v>
      </c>
      <c r="M17" s="257">
        <v>0</v>
      </c>
      <c r="N17" s="258"/>
      <c r="O17" s="274">
        <v>0</v>
      </c>
      <c r="P17" s="275"/>
      <c r="Q17" s="274">
        <v>0</v>
      </c>
      <c r="R17" s="275"/>
      <c r="S17" s="212">
        <f t="shared" si="1"/>
        <v>0</v>
      </c>
      <c r="T17" s="212"/>
    </row>
    <row r="18" spans="1:20" ht="41.45" customHeight="1">
      <c r="A18" s="267"/>
      <c r="B18" s="19" t="s">
        <v>123</v>
      </c>
      <c r="C18" s="17" t="s">
        <v>93</v>
      </c>
      <c r="D18" s="211">
        <f>SUM(G18+J18+L18+M18)</f>
        <v>0</v>
      </c>
      <c r="E18" s="211"/>
      <c r="F18" s="88" t="e">
        <f>SUM(G18/G61*100%)</f>
        <v>#DIV/0!</v>
      </c>
      <c r="G18" s="284">
        <f>SUM(G19+G21)</f>
        <v>0</v>
      </c>
      <c r="H18" s="284"/>
      <c r="I18" s="130" t="e">
        <f>SUM(J18/J61*100%)</f>
        <v>#DIV/0!</v>
      </c>
      <c r="J18" s="120">
        <f>SUM(J19+J21)</f>
        <v>0</v>
      </c>
      <c r="K18" s="130" t="e">
        <f>SUM(L18/L61*100%)</f>
        <v>#DIV/0!</v>
      </c>
      <c r="L18" s="120">
        <f>SUM(L19+L21)</f>
        <v>0</v>
      </c>
      <c r="M18" s="259">
        <f>SUM(M19+M21)</f>
        <v>0</v>
      </c>
      <c r="N18" s="260"/>
      <c r="O18" s="294">
        <f>SUM(O19+O21)</f>
        <v>0</v>
      </c>
      <c r="P18" s="295"/>
      <c r="Q18" s="294">
        <f>SUM(Q19+Q21)</f>
        <v>0</v>
      </c>
      <c r="R18" s="295"/>
      <c r="S18" s="211">
        <f>SUM(D18+O18+Q18)</f>
        <v>0</v>
      </c>
      <c r="T18" s="211"/>
    </row>
    <row r="19" spans="1:20" ht="26.65" customHeight="1">
      <c r="A19" s="267"/>
      <c r="B19" s="16" t="s">
        <v>154</v>
      </c>
      <c r="C19" s="17" t="s">
        <v>33</v>
      </c>
      <c r="D19" s="212">
        <f>SUM(G19+J19+L19+M19)</f>
        <v>0</v>
      </c>
      <c r="E19" s="212"/>
      <c r="F19" s="87" t="e">
        <f>SUM(G19/G61*100%)</f>
        <v>#DIV/0!</v>
      </c>
      <c r="G19" s="276">
        <v>0</v>
      </c>
      <c r="H19" s="276"/>
      <c r="I19" s="131" t="e">
        <f>SUM(J19/J61*100%)</f>
        <v>#DIV/0!</v>
      </c>
      <c r="J19" s="146">
        <v>0</v>
      </c>
      <c r="K19" s="131" t="e">
        <f>SUM(L19/L61*100%)</f>
        <v>#DIV/0!</v>
      </c>
      <c r="L19" s="146">
        <v>0</v>
      </c>
      <c r="M19" s="257">
        <v>0</v>
      </c>
      <c r="N19" s="258"/>
      <c r="O19" s="274">
        <v>0</v>
      </c>
      <c r="P19" s="275"/>
      <c r="Q19" s="274">
        <v>0</v>
      </c>
      <c r="R19" s="275"/>
      <c r="S19" s="212">
        <f>SUM(D19+O19+Q19)</f>
        <v>0</v>
      </c>
      <c r="T19" s="212"/>
    </row>
    <row r="20" spans="1:20" ht="26.65" customHeight="1">
      <c r="A20" s="267"/>
      <c r="B20" s="40" t="s">
        <v>161</v>
      </c>
      <c r="C20" s="36" t="s">
        <v>121</v>
      </c>
      <c r="D20" s="281" t="s">
        <v>87</v>
      </c>
      <c r="E20" s="281"/>
      <c r="F20" s="36" t="s">
        <v>87</v>
      </c>
      <c r="G20" s="282" t="s">
        <v>87</v>
      </c>
      <c r="H20" s="282"/>
      <c r="I20" s="107" t="s">
        <v>87</v>
      </c>
      <c r="J20" s="107" t="s">
        <v>87</v>
      </c>
      <c r="K20" s="107" t="s">
        <v>87</v>
      </c>
      <c r="L20" s="107" t="s">
        <v>87</v>
      </c>
      <c r="M20" s="279" t="s">
        <v>87</v>
      </c>
      <c r="N20" s="280"/>
      <c r="O20" s="279" t="s">
        <v>87</v>
      </c>
      <c r="P20" s="280"/>
      <c r="Q20" s="279" t="s">
        <v>87</v>
      </c>
      <c r="R20" s="280"/>
      <c r="S20" s="281" t="s">
        <v>87</v>
      </c>
      <c r="T20" s="281"/>
    </row>
    <row r="21" spans="1:20" ht="26.65" customHeight="1">
      <c r="A21" s="267"/>
      <c r="B21" s="16" t="s">
        <v>155</v>
      </c>
      <c r="C21" s="17" t="s">
        <v>46</v>
      </c>
      <c r="D21" s="212">
        <f>SUM(G21+J21+L21+M21)</f>
        <v>0</v>
      </c>
      <c r="E21" s="212"/>
      <c r="F21" s="87" t="e">
        <f>SUM(G21/G61*100%)</f>
        <v>#DIV/0!</v>
      </c>
      <c r="G21" s="276">
        <v>0</v>
      </c>
      <c r="H21" s="276"/>
      <c r="I21" s="131" t="e">
        <f>SUM(J21/J61*100%)</f>
        <v>#DIV/0!</v>
      </c>
      <c r="J21" s="146">
        <v>0</v>
      </c>
      <c r="K21" s="131" t="e">
        <f>SUM(L19/L61*100%)</f>
        <v>#DIV/0!</v>
      </c>
      <c r="L21" s="146">
        <v>0</v>
      </c>
      <c r="M21" s="257">
        <v>0</v>
      </c>
      <c r="N21" s="258"/>
      <c r="O21" s="274">
        <v>0</v>
      </c>
      <c r="P21" s="275"/>
      <c r="Q21" s="274">
        <v>0</v>
      </c>
      <c r="R21" s="275"/>
      <c r="S21" s="212">
        <f>SUM(D21+O21+Q21)</f>
        <v>0</v>
      </c>
      <c r="T21" s="212"/>
    </row>
    <row r="22" spans="1:20" ht="26.65" customHeight="1">
      <c r="A22" s="267"/>
      <c r="B22" s="40" t="s">
        <v>160</v>
      </c>
      <c r="C22" s="36" t="s">
        <v>122</v>
      </c>
      <c r="D22" s="281" t="s">
        <v>87</v>
      </c>
      <c r="E22" s="281"/>
      <c r="F22" s="36" t="s">
        <v>87</v>
      </c>
      <c r="G22" s="282" t="s">
        <v>87</v>
      </c>
      <c r="H22" s="282"/>
      <c r="I22" s="107" t="s">
        <v>87</v>
      </c>
      <c r="J22" s="107" t="s">
        <v>87</v>
      </c>
      <c r="K22" s="107" t="s">
        <v>87</v>
      </c>
      <c r="L22" s="107" t="s">
        <v>87</v>
      </c>
      <c r="M22" s="279" t="s">
        <v>87</v>
      </c>
      <c r="N22" s="280"/>
      <c r="O22" s="279" t="s">
        <v>87</v>
      </c>
      <c r="P22" s="280"/>
      <c r="Q22" s="279" t="s">
        <v>87</v>
      </c>
      <c r="R22" s="280"/>
      <c r="S22" s="281" t="s">
        <v>87</v>
      </c>
      <c r="T22" s="281"/>
    </row>
    <row r="23" spans="1:20" ht="33.6" customHeight="1">
      <c r="A23" s="267"/>
      <c r="B23" s="19" t="s">
        <v>43</v>
      </c>
      <c r="C23" s="17" t="s">
        <v>94</v>
      </c>
      <c r="D23" s="211">
        <f>SUM(G23+J23+L23+M23)</f>
        <v>0</v>
      </c>
      <c r="E23" s="211"/>
      <c r="F23" s="88" t="e">
        <f>SUM(G23/G61*100%)</f>
        <v>#DIV/0!</v>
      </c>
      <c r="G23" s="283">
        <v>0</v>
      </c>
      <c r="H23" s="283"/>
      <c r="I23" s="130" t="e">
        <f>SUM(J23/J61*100%)</f>
        <v>#DIV/0!</v>
      </c>
      <c r="J23" s="147">
        <v>0</v>
      </c>
      <c r="K23" s="130" t="e">
        <f>SUM(L23/L61*100%)</f>
        <v>#DIV/0!</v>
      </c>
      <c r="L23" s="147">
        <v>0</v>
      </c>
      <c r="M23" s="255">
        <v>0</v>
      </c>
      <c r="N23" s="256"/>
      <c r="O23" s="277">
        <v>0</v>
      </c>
      <c r="P23" s="278"/>
      <c r="Q23" s="277">
        <v>0</v>
      </c>
      <c r="R23" s="278"/>
      <c r="S23" s="211">
        <f>SUM(D23+O23+Q23)</f>
        <v>0</v>
      </c>
      <c r="T23" s="211"/>
    </row>
    <row r="24" spans="1:20" ht="26.65" customHeight="1">
      <c r="A24" s="267"/>
      <c r="B24" s="16" t="s">
        <v>108</v>
      </c>
      <c r="C24" s="17" t="s">
        <v>23</v>
      </c>
      <c r="D24" s="212">
        <f>SUM(G24+J24+L24+M24)</f>
        <v>0</v>
      </c>
      <c r="E24" s="212"/>
      <c r="F24" s="17" t="s">
        <v>87</v>
      </c>
      <c r="G24" s="276">
        <v>0</v>
      </c>
      <c r="H24" s="276"/>
      <c r="I24" s="105" t="s">
        <v>87</v>
      </c>
      <c r="J24" s="146">
        <v>0</v>
      </c>
      <c r="K24" s="105" t="s">
        <v>87</v>
      </c>
      <c r="L24" s="146">
        <v>0</v>
      </c>
      <c r="M24" s="257">
        <v>0</v>
      </c>
      <c r="N24" s="258"/>
      <c r="O24" s="274">
        <v>0</v>
      </c>
      <c r="P24" s="275"/>
      <c r="Q24" s="274">
        <v>0</v>
      </c>
      <c r="R24" s="275"/>
      <c r="S24" s="212">
        <f>SUM(D24+O24+Q24)</f>
        <v>0</v>
      </c>
      <c r="T24" s="212"/>
    </row>
    <row r="25" spans="1:20" ht="33.6" customHeight="1">
      <c r="A25" s="267"/>
      <c r="B25" s="19" t="s">
        <v>44</v>
      </c>
      <c r="C25" s="17" t="s">
        <v>95</v>
      </c>
      <c r="D25" s="211">
        <f>SUM(G25+J25+L25+M25)</f>
        <v>0</v>
      </c>
      <c r="E25" s="211"/>
      <c r="F25" s="88" t="e">
        <f>SUM(G25/G61*100%)</f>
        <v>#DIV/0!</v>
      </c>
      <c r="G25" s="283">
        <v>0</v>
      </c>
      <c r="H25" s="283"/>
      <c r="I25" s="130" t="e">
        <f>SUM(J25/J61*100%)</f>
        <v>#DIV/0!</v>
      </c>
      <c r="J25" s="147">
        <v>0</v>
      </c>
      <c r="K25" s="130" t="e">
        <f>SUM(L25/L61*100%)</f>
        <v>#DIV/0!</v>
      </c>
      <c r="L25" s="147">
        <v>0</v>
      </c>
      <c r="M25" s="255">
        <v>0</v>
      </c>
      <c r="N25" s="256"/>
      <c r="O25" s="277">
        <v>0</v>
      </c>
      <c r="P25" s="278"/>
      <c r="Q25" s="277">
        <v>0</v>
      </c>
      <c r="R25" s="278"/>
      <c r="S25" s="211">
        <f>SUM(D25+O25+Q25)</f>
        <v>0</v>
      </c>
      <c r="T25" s="211"/>
    </row>
    <row r="26" spans="1:20" ht="26.65" customHeight="1">
      <c r="A26" s="267"/>
      <c r="B26" s="16" t="s">
        <v>45</v>
      </c>
      <c r="C26" s="17" t="s">
        <v>47</v>
      </c>
      <c r="D26" s="212">
        <f>SUM(G26+J26+L26+M26)</f>
        <v>0</v>
      </c>
      <c r="E26" s="212"/>
      <c r="F26" s="17" t="s">
        <v>87</v>
      </c>
      <c r="G26" s="276">
        <v>0</v>
      </c>
      <c r="H26" s="276"/>
      <c r="I26" s="105" t="s">
        <v>87</v>
      </c>
      <c r="J26" s="146">
        <v>0</v>
      </c>
      <c r="K26" s="105" t="s">
        <v>87</v>
      </c>
      <c r="L26" s="146">
        <v>0</v>
      </c>
      <c r="M26" s="257">
        <v>0</v>
      </c>
      <c r="N26" s="258"/>
      <c r="O26" s="274">
        <v>0</v>
      </c>
      <c r="P26" s="275"/>
      <c r="Q26" s="274">
        <v>0</v>
      </c>
      <c r="R26" s="275"/>
      <c r="S26" s="212">
        <f>SUM(D26+O26+Q26)</f>
        <v>0</v>
      </c>
      <c r="T26" s="212"/>
    </row>
    <row r="27" spans="1:20" ht="27" hidden="1" customHeight="1">
      <c r="A27" s="267"/>
      <c r="B27" s="11"/>
      <c r="C27" s="17" t="s">
        <v>48</v>
      </c>
      <c r="D27" s="281"/>
      <c r="E27" s="281"/>
      <c r="F27" s="17" t="s">
        <v>87</v>
      </c>
      <c r="G27" s="288"/>
      <c r="H27" s="288"/>
      <c r="I27" s="109"/>
      <c r="J27" s="148"/>
      <c r="K27" s="109"/>
      <c r="L27" s="148"/>
      <c r="M27" s="109"/>
      <c r="N27" s="109"/>
      <c r="O27" s="148"/>
      <c r="P27" s="148"/>
      <c r="Q27" s="148"/>
      <c r="R27" s="148"/>
      <c r="S27" s="281"/>
      <c r="T27" s="281"/>
    </row>
    <row r="28" spans="1:20" ht="55.5" customHeight="1">
      <c r="A28" s="267"/>
      <c r="B28" s="19" t="s">
        <v>49</v>
      </c>
      <c r="C28" s="17" t="s">
        <v>96</v>
      </c>
      <c r="D28" s="211">
        <f>SUM(G28+J28+L28+M28)</f>
        <v>0</v>
      </c>
      <c r="E28" s="211"/>
      <c r="F28" s="88" t="e">
        <f>SUM(G28/G61*100%)</f>
        <v>#DIV/0!</v>
      </c>
      <c r="G28" s="283">
        <v>0</v>
      </c>
      <c r="H28" s="283"/>
      <c r="I28" s="130" t="e">
        <f>SUM(J28/J61*100%)</f>
        <v>#DIV/0!</v>
      </c>
      <c r="J28" s="147">
        <v>0</v>
      </c>
      <c r="K28" s="130" t="e">
        <f>SUM(L28/L61*100%)</f>
        <v>#DIV/0!</v>
      </c>
      <c r="L28" s="147">
        <v>0</v>
      </c>
      <c r="M28" s="255">
        <v>0</v>
      </c>
      <c r="N28" s="256"/>
      <c r="O28" s="277">
        <v>0</v>
      </c>
      <c r="P28" s="278"/>
      <c r="Q28" s="274">
        <v>0</v>
      </c>
      <c r="R28" s="275"/>
      <c r="S28" s="211">
        <f>SUM(D28+O28+Q28)</f>
        <v>0</v>
      </c>
      <c r="T28" s="211"/>
    </row>
    <row r="29" spans="1:20" ht="21" customHeight="1">
      <c r="A29" s="268"/>
      <c r="B29" s="289" t="s">
        <v>50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</row>
    <row r="30" spans="1:20" ht="58.5" customHeight="1">
      <c r="A30" s="266" t="s">
        <v>34</v>
      </c>
      <c r="B30" s="50" t="s">
        <v>62</v>
      </c>
      <c r="C30" s="49" t="s">
        <v>97</v>
      </c>
      <c r="D30" s="270">
        <f t="shared" ref="D30:D44" si="2">SUM(G30+J30+L30+M30)</f>
        <v>0</v>
      </c>
      <c r="E30" s="270"/>
      <c r="F30" s="89" t="e">
        <f>SUM(G30/G61*100%)</f>
        <v>#DIV/0!</v>
      </c>
      <c r="G30" s="287">
        <v>0</v>
      </c>
      <c r="H30" s="287"/>
      <c r="I30" s="132" t="e">
        <f>SUM(J30/J61*100%)</f>
        <v>#DIV/0!</v>
      </c>
      <c r="J30" s="149">
        <v>0</v>
      </c>
      <c r="K30" s="132" t="e">
        <f>SUM(L30/L61*100%)</f>
        <v>#DIV/0!</v>
      </c>
      <c r="L30" s="149">
        <v>0</v>
      </c>
      <c r="M30" s="255">
        <v>0</v>
      </c>
      <c r="N30" s="256"/>
      <c r="O30" s="274">
        <v>0</v>
      </c>
      <c r="P30" s="275"/>
      <c r="Q30" s="274">
        <v>0</v>
      </c>
      <c r="R30" s="275"/>
      <c r="S30" s="270">
        <f t="shared" ref="S30:S44" si="3">SUM(D30+O30+Q30)</f>
        <v>0</v>
      </c>
      <c r="T30" s="270"/>
    </row>
    <row r="31" spans="1:20" ht="33.6" customHeight="1">
      <c r="A31" s="267"/>
      <c r="B31" s="19" t="s">
        <v>63</v>
      </c>
      <c r="C31" s="33" t="s">
        <v>98</v>
      </c>
      <c r="D31" s="211">
        <f t="shared" si="2"/>
        <v>0</v>
      </c>
      <c r="E31" s="211"/>
      <c r="F31" s="88" t="e">
        <f>SUM(G31/G61*100%)</f>
        <v>#DIV/0!</v>
      </c>
      <c r="G31" s="283">
        <v>0</v>
      </c>
      <c r="H31" s="283"/>
      <c r="I31" s="130" t="e">
        <f>SUM(J31/J61*100%)</f>
        <v>#DIV/0!</v>
      </c>
      <c r="J31" s="147">
        <v>0</v>
      </c>
      <c r="K31" s="130" t="e">
        <f>SUM(L31/L61*100%)</f>
        <v>#DIV/0!</v>
      </c>
      <c r="L31" s="147">
        <v>0</v>
      </c>
      <c r="M31" s="255">
        <v>0</v>
      </c>
      <c r="N31" s="256"/>
      <c r="O31" s="274">
        <v>0</v>
      </c>
      <c r="P31" s="275"/>
      <c r="Q31" s="274">
        <v>0</v>
      </c>
      <c r="R31" s="275"/>
      <c r="S31" s="211">
        <f t="shared" si="3"/>
        <v>0</v>
      </c>
      <c r="T31" s="211"/>
    </row>
    <row r="32" spans="1:20" ht="33.6" customHeight="1">
      <c r="A32" s="267"/>
      <c r="B32" s="19" t="s">
        <v>107</v>
      </c>
      <c r="C32" s="33" t="s">
        <v>99</v>
      </c>
      <c r="D32" s="211">
        <f t="shared" si="2"/>
        <v>0</v>
      </c>
      <c r="E32" s="211"/>
      <c r="F32" s="88" t="e">
        <f>SUM(G32/G61*100%)</f>
        <v>#DIV/0!</v>
      </c>
      <c r="G32" s="284">
        <f>SUM(G33+G34+G35+G36+G37+G38+G39+G40+G41+G42+G43+G44)</f>
        <v>0</v>
      </c>
      <c r="H32" s="284"/>
      <c r="I32" s="130" t="e">
        <f>SUM(J32/J61*100%)</f>
        <v>#DIV/0!</v>
      </c>
      <c r="J32" s="120">
        <f>SUM(J33+J34+J35+J36+J37+J38+J39+J40+J41+J42+J43)</f>
        <v>0</v>
      </c>
      <c r="K32" s="130" t="e">
        <f>SUM(L32/L61*100%)</f>
        <v>#DIV/0!</v>
      </c>
      <c r="L32" s="120">
        <f>SUM(L33+L34+L35+L36+L37+L38+L39+L40+L41+L42+L43+L44)</f>
        <v>0</v>
      </c>
      <c r="M32" s="259">
        <f>SUM(M33+M34+M35+M36+M37+M38+M39+M40+M41+M42+M43+M44)</f>
        <v>0</v>
      </c>
      <c r="N32" s="260"/>
      <c r="O32" s="294">
        <f>SUM(O33+O34+O35+O36+O37+O38+O39+O40+O41+O42+O43+O44)</f>
        <v>0</v>
      </c>
      <c r="P32" s="295"/>
      <c r="Q32" s="294">
        <f>SUM(Q33+Q34+Q35+Q36+Q37+Q38+Q39+Q40+Q41+Q42+Q43+Q44)</f>
        <v>0</v>
      </c>
      <c r="R32" s="295"/>
      <c r="S32" s="211">
        <f t="shared" si="3"/>
        <v>0</v>
      </c>
      <c r="T32" s="211"/>
    </row>
    <row r="33" spans="1:20" ht="13.9" customHeight="1">
      <c r="A33" s="267"/>
      <c r="B33" s="60" t="s">
        <v>231</v>
      </c>
      <c r="C33" s="17" t="s">
        <v>51</v>
      </c>
      <c r="D33" s="212">
        <f t="shared" si="2"/>
        <v>0</v>
      </c>
      <c r="E33" s="212"/>
      <c r="F33" s="17" t="s">
        <v>87</v>
      </c>
      <c r="G33" s="276">
        <v>0</v>
      </c>
      <c r="H33" s="276"/>
      <c r="I33" s="105" t="s">
        <v>87</v>
      </c>
      <c r="J33" s="146">
        <v>0</v>
      </c>
      <c r="K33" s="105" t="s">
        <v>87</v>
      </c>
      <c r="L33" s="146">
        <v>0</v>
      </c>
      <c r="M33" s="257">
        <v>0</v>
      </c>
      <c r="N33" s="258"/>
      <c r="O33" s="274">
        <v>0</v>
      </c>
      <c r="P33" s="275"/>
      <c r="Q33" s="274">
        <v>0</v>
      </c>
      <c r="R33" s="275"/>
      <c r="S33" s="234">
        <f t="shared" si="3"/>
        <v>0</v>
      </c>
      <c r="T33" s="234"/>
    </row>
    <row r="34" spans="1:20" ht="13.9" customHeight="1">
      <c r="A34" s="267"/>
      <c r="B34" s="60" t="s">
        <v>225</v>
      </c>
      <c r="C34" s="57" t="s">
        <v>52</v>
      </c>
      <c r="D34" s="290">
        <f t="shared" si="2"/>
        <v>0</v>
      </c>
      <c r="E34" s="291"/>
      <c r="F34" s="57" t="s">
        <v>87</v>
      </c>
      <c r="G34" s="274">
        <v>0</v>
      </c>
      <c r="H34" s="275"/>
      <c r="I34" s="106" t="s">
        <v>87</v>
      </c>
      <c r="J34" s="150">
        <v>0</v>
      </c>
      <c r="K34" s="106" t="s">
        <v>87</v>
      </c>
      <c r="L34" s="150">
        <v>0</v>
      </c>
      <c r="M34" s="257">
        <v>0</v>
      </c>
      <c r="N34" s="258"/>
      <c r="O34" s="274">
        <v>0</v>
      </c>
      <c r="P34" s="275"/>
      <c r="Q34" s="274">
        <v>0</v>
      </c>
      <c r="R34" s="275"/>
      <c r="S34" s="285">
        <f t="shared" si="3"/>
        <v>0</v>
      </c>
      <c r="T34" s="286"/>
    </row>
    <row r="35" spans="1:20" ht="16.5" customHeight="1">
      <c r="A35" s="267"/>
      <c r="B35" s="60" t="s">
        <v>228</v>
      </c>
      <c r="C35" s="57" t="s">
        <v>53</v>
      </c>
      <c r="D35" s="290">
        <f t="shared" si="2"/>
        <v>0</v>
      </c>
      <c r="E35" s="291"/>
      <c r="F35" s="57" t="s">
        <v>87</v>
      </c>
      <c r="G35" s="274">
        <v>0</v>
      </c>
      <c r="H35" s="275"/>
      <c r="I35" s="106" t="s">
        <v>87</v>
      </c>
      <c r="J35" s="150">
        <v>0</v>
      </c>
      <c r="K35" s="106" t="s">
        <v>87</v>
      </c>
      <c r="L35" s="150">
        <v>0</v>
      </c>
      <c r="M35" s="257">
        <v>0</v>
      </c>
      <c r="N35" s="258"/>
      <c r="O35" s="274">
        <v>0</v>
      </c>
      <c r="P35" s="275"/>
      <c r="Q35" s="274">
        <v>0</v>
      </c>
      <c r="R35" s="275"/>
      <c r="S35" s="285">
        <f t="shared" si="3"/>
        <v>0</v>
      </c>
      <c r="T35" s="286"/>
    </row>
    <row r="36" spans="1:20" ht="21.75" customHeight="1">
      <c r="A36" s="267"/>
      <c r="B36" s="60" t="s">
        <v>251</v>
      </c>
      <c r="C36" s="57" t="s">
        <v>54</v>
      </c>
      <c r="D36" s="290">
        <f t="shared" si="2"/>
        <v>0</v>
      </c>
      <c r="E36" s="291"/>
      <c r="F36" s="57" t="s">
        <v>87</v>
      </c>
      <c r="G36" s="274">
        <v>0</v>
      </c>
      <c r="H36" s="275"/>
      <c r="I36" s="106" t="s">
        <v>87</v>
      </c>
      <c r="J36" s="150">
        <v>0</v>
      </c>
      <c r="K36" s="106" t="s">
        <v>87</v>
      </c>
      <c r="L36" s="150">
        <v>0</v>
      </c>
      <c r="M36" s="257">
        <v>0</v>
      </c>
      <c r="N36" s="258"/>
      <c r="O36" s="274">
        <v>0</v>
      </c>
      <c r="P36" s="275"/>
      <c r="Q36" s="274">
        <v>0</v>
      </c>
      <c r="R36" s="275"/>
      <c r="S36" s="285">
        <f t="shared" si="3"/>
        <v>0</v>
      </c>
      <c r="T36" s="286"/>
    </row>
    <row r="37" spans="1:20" ht="21.75" customHeight="1">
      <c r="A37" s="267"/>
      <c r="B37" s="127" t="s">
        <v>249</v>
      </c>
      <c r="C37" s="125" t="s">
        <v>55</v>
      </c>
      <c r="D37" s="290">
        <f t="shared" ref="D37" si="4">SUM(G37+J37+L37+M37)</f>
        <v>0</v>
      </c>
      <c r="E37" s="291"/>
      <c r="F37" s="125" t="s">
        <v>87</v>
      </c>
      <c r="G37" s="274">
        <v>0</v>
      </c>
      <c r="H37" s="275"/>
      <c r="I37" s="126" t="s">
        <v>87</v>
      </c>
      <c r="J37" s="150">
        <v>0</v>
      </c>
      <c r="K37" s="126" t="s">
        <v>87</v>
      </c>
      <c r="L37" s="150">
        <v>0</v>
      </c>
      <c r="M37" s="257">
        <v>0</v>
      </c>
      <c r="N37" s="258"/>
      <c r="O37" s="274">
        <v>0</v>
      </c>
      <c r="P37" s="275"/>
      <c r="Q37" s="274">
        <v>0</v>
      </c>
      <c r="R37" s="275"/>
      <c r="S37" s="285">
        <f t="shared" ref="S37" si="5">SUM(D37+O37+Q37)</f>
        <v>0</v>
      </c>
      <c r="T37" s="286"/>
    </row>
    <row r="38" spans="1:20" ht="13.9" customHeight="1">
      <c r="A38" s="267"/>
      <c r="B38" s="127" t="s">
        <v>224</v>
      </c>
      <c r="C38" s="125" t="s">
        <v>56</v>
      </c>
      <c r="D38" s="290">
        <f t="shared" ref="D38" si="6">SUM(G38+J38+L38+M38)</f>
        <v>0</v>
      </c>
      <c r="E38" s="291"/>
      <c r="F38" s="125" t="s">
        <v>87</v>
      </c>
      <c r="G38" s="274">
        <v>0</v>
      </c>
      <c r="H38" s="275"/>
      <c r="I38" s="126" t="s">
        <v>87</v>
      </c>
      <c r="J38" s="150">
        <v>0</v>
      </c>
      <c r="K38" s="126" t="s">
        <v>87</v>
      </c>
      <c r="L38" s="150">
        <v>0</v>
      </c>
      <c r="M38" s="257">
        <v>0</v>
      </c>
      <c r="N38" s="258"/>
      <c r="O38" s="274">
        <v>0</v>
      </c>
      <c r="P38" s="275"/>
      <c r="Q38" s="274">
        <v>0</v>
      </c>
      <c r="R38" s="275"/>
      <c r="S38" s="285">
        <f t="shared" ref="S38" si="7">SUM(D38+O38+Q38)</f>
        <v>0</v>
      </c>
      <c r="T38" s="286"/>
    </row>
    <row r="39" spans="1:20" ht="13.9" customHeight="1">
      <c r="A39" s="267"/>
      <c r="B39" s="127" t="s">
        <v>229</v>
      </c>
      <c r="C39" s="125" t="s">
        <v>57</v>
      </c>
      <c r="D39" s="290">
        <f>SUM(G39+J39+L39)</f>
        <v>0</v>
      </c>
      <c r="E39" s="291"/>
      <c r="F39" s="125" t="s">
        <v>87</v>
      </c>
      <c r="G39" s="274">
        <v>0</v>
      </c>
      <c r="H39" s="275"/>
      <c r="I39" s="126" t="s">
        <v>87</v>
      </c>
      <c r="J39" s="150">
        <v>0</v>
      </c>
      <c r="K39" s="126" t="s">
        <v>87</v>
      </c>
      <c r="L39" s="150">
        <v>0</v>
      </c>
      <c r="M39" s="257">
        <v>0</v>
      </c>
      <c r="N39" s="258"/>
      <c r="O39" s="274">
        <v>0</v>
      </c>
      <c r="P39" s="275"/>
      <c r="Q39" s="274">
        <v>0</v>
      </c>
      <c r="R39" s="275"/>
      <c r="S39" s="285">
        <f t="shared" ref="S39" si="8">SUM(D39+O39+Q39)</f>
        <v>0</v>
      </c>
      <c r="T39" s="286"/>
    </row>
    <row r="40" spans="1:20" ht="21.75" customHeight="1">
      <c r="A40" s="267"/>
      <c r="B40" s="60" t="s">
        <v>250</v>
      </c>
      <c r="C40" s="57" t="s">
        <v>226</v>
      </c>
      <c r="D40" s="290">
        <f t="shared" si="2"/>
        <v>0</v>
      </c>
      <c r="E40" s="291"/>
      <c r="F40" s="57" t="s">
        <v>87</v>
      </c>
      <c r="G40" s="274">
        <v>0</v>
      </c>
      <c r="H40" s="275"/>
      <c r="I40" s="106" t="s">
        <v>87</v>
      </c>
      <c r="J40" s="150">
        <v>0</v>
      </c>
      <c r="K40" s="106" t="s">
        <v>87</v>
      </c>
      <c r="L40" s="150">
        <v>0</v>
      </c>
      <c r="M40" s="257">
        <v>0</v>
      </c>
      <c r="N40" s="258"/>
      <c r="O40" s="274">
        <v>0</v>
      </c>
      <c r="P40" s="275"/>
      <c r="Q40" s="274">
        <v>0</v>
      </c>
      <c r="R40" s="275"/>
      <c r="S40" s="285">
        <f t="shared" si="3"/>
        <v>0</v>
      </c>
      <c r="T40" s="286"/>
    </row>
    <row r="41" spans="1:20" ht="14.25" customHeight="1">
      <c r="A41" s="267"/>
      <c r="B41" s="140" t="s">
        <v>223</v>
      </c>
      <c r="C41" s="141" t="s">
        <v>234</v>
      </c>
      <c r="D41" s="290">
        <f>SUM(G41+J41+L41)</f>
        <v>0</v>
      </c>
      <c r="E41" s="291"/>
      <c r="F41" s="141" t="s">
        <v>87</v>
      </c>
      <c r="G41" s="274">
        <v>0</v>
      </c>
      <c r="H41" s="275"/>
      <c r="I41" s="139" t="s">
        <v>87</v>
      </c>
      <c r="J41" s="146">
        <v>0</v>
      </c>
      <c r="K41" s="139" t="s">
        <v>87</v>
      </c>
      <c r="L41" s="146">
        <v>0</v>
      </c>
      <c r="M41" s="257">
        <v>0</v>
      </c>
      <c r="N41" s="258"/>
      <c r="O41" s="274">
        <v>0</v>
      </c>
      <c r="P41" s="275"/>
      <c r="Q41" s="274">
        <v>0</v>
      </c>
      <c r="R41" s="275"/>
      <c r="S41" s="285">
        <f t="shared" ref="S41" si="9">SUM(D41+O41+Q41)</f>
        <v>0</v>
      </c>
      <c r="T41" s="286"/>
    </row>
    <row r="42" spans="1:20" ht="27.75" customHeight="1">
      <c r="A42" s="267"/>
      <c r="B42" s="140" t="s">
        <v>232</v>
      </c>
      <c r="C42" s="141" t="s">
        <v>235</v>
      </c>
      <c r="D42" s="290">
        <f>SUM(G42+J42+L42)</f>
        <v>0</v>
      </c>
      <c r="E42" s="291"/>
      <c r="F42" s="141" t="s">
        <v>87</v>
      </c>
      <c r="G42" s="274">
        <v>0</v>
      </c>
      <c r="H42" s="275"/>
      <c r="I42" s="139" t="s">
        <v>87</v>
      </c>
      <c r="J42" s="146">
        <v>0</v>
      </c>
      <c r="K42" s="139" t="s">
        <v>87</v>
      </c>
      <c r="L42" s="146">
        <v>0</v>
      </c>
      <c r="M42" s="257">
        <v>0</v>
      </c>
      <c r="N42" s="258"/>
      <c r="O42" s="274">
        <v>0</v>
      </c>
      <c r="P42" s="275"/>
      <c r="Q42" s="274">
        <v>0</v>
      </c>
      <c r="R42" s="275"/>
      <c r="S42" s="285">
        <f t="shared" ref="S42" si="10">SUM(D42+O42+Q42)</f>
        <v>0</v>
      </c>
      <c r="T42" s="286"/>
    </row>
    <row r="43" spans="1:20" ht="27.75" customHeight="1">
      <c r="A43" s="267"/>
      <c r="B43" s="140" t="s">
        <v>230</v>
      </c>
      <c r="C43" s="141" t="s">
        <v>236</v>
      </c>
      <c r="D43" s="290">
        <f>SUM(G43+J43+L43)</f>
        <v>0</v>
      </c>
      <c r="E43" s="291"/>
      <c r="F43" s="141" t="s">
        <v>87</v>
      </c>
      <c r="G43" s="274">
        <v>0</v>
      </c>
      <c r="H43" s="275"/>
      <c r="I43" s="139" t="s">
        <v>87</v>
      </c>
      <c r="J43" s="146">
        <v>0</v>
      </c>
      <c r="K43" s="139" t="s">
        <v>87</v>
      </c>
      <c r="L43" s="146">
        <v>0</v>
      </c>
      <c r="M43" s="257">
        <v>0</v>
      </c>
      <c r="N43" s="258"/>
      <c r="O43" s="274">
        <v>0</v>
      </c>
      <c r="P43" s="275"/>
      <c r="Q43" s="274">
        <v>0</v>
      </c>
      <c r="R43" s="275"/>
      <c r="S43" s="285">
        <f t="shared" ref="S43" si="11">SUM(D43+O43+Q43)</f>
        <v>0</v>
      </c>
      <c r="T43" s="286"/>
    </row>
    <row r="44" spans="1:20" ht="13.9" customHeight="1">
      <c r="A44" s="267"/>
      <c r="B44" s="60" t="s">
        <v>233</v>
      </c>
      <c r="C44" s="17" t="s">
        <v>237</v>
      </c>
      <c r="D44" s="212">
        <f t="shared" si="2"/>
        <v>0</v>
      </c>
      <c r="E44" s="212"/>
      <c r="F44" s="17" t="s">
        <v>87</v>
      </c>
      <c r="G44" s="276">
        <v>0</v>
      </c>
      <c r="H44" s="276"/>
      <c r="I44" s="105" t="s">
        <v>87</v>
      </c>
      <c r="J44" s="146">
        <v>0</v>
      </c>
      <c r="K44" s="105" t="s">
        <v>87</v>
      </c>
      <c r="L44" s="146">
        <v>0</v>
      </c>
      <c r="M44" s="257">
        <v>0</v>
      </c>
      <c r="N44" s="258"/>
      <c r="O44" s="274">
        <v>0</v>
      </c>
      <c r="P44" s="275"/>
      <c r="Q44" s="274">
        <v>0</v>
      </c>
      <c r="R44" s="275"/>
      <c r="S44" s="234">
        <f t="shared" si="3"/>
        <v>0</v>
      </c>
      <c r="T44" s="234"/>
    </row>
    <row r="45" spans="1:20" ht="13.9" hidden="1" customHeight="1">
      <c r="A45" s="267"/>
      <c r="B45" s="16"/>
      <c r="C45" s="17" t="s">
        <v>53</v>
      </c>
      <c r="D45" s="292"/>
      <c r="E45" s="293"/>
      <c r="F45" s="17" t="s">
        <v>87</v>
      </c>
      <c r="G45" s="279"/>
      <c r="H45" s="280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292"/>
      <c r="T45" s="293"/>
    </row>
    <row r="46" spans="1:20" ht="32.450000000000003" hidden="1" customHeight="1">
      <c r="A46" s="267"/>
      <c r="B46" s="16"/>
      <c r="C46" s="17" t="s">
        <v>54</v>
      </c>
      <c r="D46" s="281"/>
      <c r="E46" s="281"/>
      <c r="F46" s="17" t="s">
        <v>87</v>
      </c>
      <c r="G46" s="282"/>
      <c r="H46" s="282"/>
      <c r="I46" s="109"/>
      <c r="J46" s="109"/>
      <c r="K46" s="109"/>
      <c r="L46" s="109"/>
      <c r="M46" s="109"/>
      <c r="N46" s="109"/>
      <c r="O46" s="56"/>
      <c r="P46" s="56"/>
      <c r="Q46" s="56"/>
      <c r="R46" s="56"/>
      <c r="S46" s="281"/>
      <c r="T46" s="281"/>
    </row>
    <row r="47" spans="1:20" ht="27" hidden="1" customHeight="1">
      <c r="A47" s="267"/>
      <c r="B47" s="16"/>
      <c r="C47" s="17" t="s">
        <v>55</v>
      </c>
      <c r="D47" s="281"/>
      <c r="E47" s="281"/>
      <c r="F47" s="17" t="s">
        <v>87</v>
      </c>
      <c r="G47" s="282"/>
      <c r="H47" s="282"/>
      <c r="I47" s="109"/>
      <c r="J47" s="109"/>
      <c r="K47" s="109"/>
      <c r="L47" s="109"/>
      <c r="M47" s="109"/>
      <c r="N47" s="109"/>
      <c r="O47" s="56"/>
      <c r="P47" s="56"/>
      <c r="Q47" s="56"/>
      <c r="R47" s="56"/>
      <c r="S47" s="281"/>
      <c r="T47" s="281"/>
    </row>
    <row r="48" spans="1:20" ht="27" hidden="1" customHeight="1">
      <c r="A48" s="267"/>
      <c r="B48" s="16"/>
      <c r="C48" s="17" t="s">
        <v>56</v>
      </c>
      <c r="D48" s="281"/>
      <c r="E48" s="281"/>
      <c r="F48" s="17" t="s">
        <v>87</v>
      </c>
      <c r="G48" s="282"/>
      <c r="H48" s="282"/>
      <c r="I48" s="109"/>
      <c r="J48" s="109"/>
      <c r="K48" s="109"/>
      <c r="L48" s="109"/>
      <c r="M48" s="109"/>
      <c r="N48" s="109"/>
      <c r="O48" s="56"/>
      <c r="P48" s="56"/>
      <c r="Q48" s="56"/>
      <c r="R48" s="56"/>
      <c r="S48" s="281"/>
      <c r="T48" s="281"/>
    </row>
    <row r="49" spans="1:22" ht="27" hidden="1" customHeight="1">
      <c r="A49" s="267"/>
      <c r="B49" s="16"/>
      <c r="C49" s="17" t="s">
        <v>57</v>
      </c>
      <c r="D49" s="281"/>
      <c r="E49" s="281"/>
      <c r="F49" s="17" t="s">
        <v>87</v>
      </c>
      <c r="G49" s="282"/>
      <c r="H49" s="282"/>
      <c r="I49" s="109"/>
      <c r="J49" s="109"/>
      <c r="K49" s="109"/>
      <c r="L49" s="109"/>
      <c r="M49" s="109"/>
      <c r="N49" s="109"/>
      <c r="O49" s="56"/>
      <c r="P49" s="56"/>
      <c r="Q49" s="56"/>
      <c r="R49" s="56"/>
      <c r="S49" s="281"/>
      <c r="T49" s="281"/>
    </row>
    <row r="50" spans="1:22" ht="33.6" customHeight="1">
      <c r="A50" s="267"/>
      <c r="B50" s="19" t="s">
        <v>61</v>
      </c>
      <c r="C50" s="17" t="s">
        <v>133</v>
      </c>
      <c r="D50" s="296" t="s">
        <v>87</v>
      </c>
      <c r="E50" s="296"/>
      <c r="F50" s="17" t="s">
        <v>87</v>
      </c>
      <c r="G50" s="281" t="s">
        <v>87</v>
      </c>
      <c r="H50" s="281"/>
      <c r="I50" s="110" t="s">
        <v>87</v>
      </c>
      <c r="J50" s="110" t="s">
        <v>87</v>
      </c>
      <c r="K50" s="110" t="s">
        <v>87</v>
      </c>
      <c r="L50" s="110" t="s">
        <v>87</v>
      </c>
      <c r="M50" s="292"/>
      <c r="N50" s="293"/>
      <c r="O50" s="292" t="s">
        <v>87</v>
      </c>
      <c r="P50" s="293"/>
      <c r="Q50" s="292"/>
      <c r="R50" s="293"/>
      <c r="S50" s="281" t="s">
        <v>87</v>
      </c>
      <c r="T50" s="281"/>
    </row>
    <row r="51" spans="1:22" ht="33.6" customHeight="1">
      <c r="A51" s="267"/>
      <c r="B51" s="19" t="s">
        <v>149</v>
      </c>
      <c r="C51" s="17" t="s">
        <v>134</v>
      </c>
      <c r="D51" s="296" t="s">
        <v>87</v>
      </c>
      <c r="E51" s="296"/>
      <c r="F51" s="17" t="s">
        <v>87</v>
      </c>
      <c r="G51" s="281" t="s">
        <v>87</v>
      </c>
      <c r="H51" s="281"/>
      <c r="I51" s="110" t="s">
        <v>87</v>
      </c>
      <c r="J51" s="110" t="s">
        <v>87</v>
      </c>
      <c r="K51" s="110" t="s">
        <v>87</v>
      </c>
      <c r="L51" s="110" t="s">
        <v>87</v>
      </c>
      <c r="M51" s="292"/>
      <c r="N51" s="293"/>
      <c r="O51" s="292" t="s">
        <v>87</v>
      </c>
      <c r="P51" s="293"/>
      <c r="Q51" s="292" t="s">
        <v>87</v>
      </c>
      <c r="R51" s="293"/>
      <c r="S51" s="296" t="s">
        <v>87</v>
      </c>
      <c r="T51" s="296"/>
    </row>
    <row r="52" spans="1:22" ht="26.65" customHeight="1">
      <c r="A52" s="267"/>
      <c r="B52" s="16" t="s">
        <v>58</v>
      </c>
      <c r="C52" s="17" t="s">
        <v>105</v>
      </c>
      <c r="D52" s="296" t="s">
        <v>87</v>
      </c>
      <c r="E52" s="296"/>
      <c r="F52" s="17" t="s">
        <v>87</v>
      </c>
      <c r="G52" s="281" t="s">
        <v>87</v>
      </c>
      <c r="H52" s="281"/>
      <c r="I52" s="110" t="s">
        <v>87</v>
      </c>
      <c r="J52" s="110" t="s">
        <v>87</v>
      </c>
      <c r="K52" s="110" t="s">
        <v>87</v>
      </c>
      <c r="L52" s="110" t="s">
        <v>87</v>
      </c>
      <c r="M52" s="292"/>
      <c r="N52" s="293"/>
      <c r="O52" s="292" t="s">
        <v>87</v>
      </c>
      <c r="P52" s="293"/>
      <c r="Q52" s="292" t="s">
        <v>87</v>
      </c>
      <c r="R52" s="293"/>
      <c r="S52" s="281" t="s">
        <v>87</v>
      </c>
      <c r="T52" s="281"/>
    </row>
    <row r="53" spans="1:22" ht="26.65" customHeight="1">
      <c r="A53" s="267"/>
      <c r="B53" s="16" t="s">
        <v>59</v>
      </c>
      <c r="C53" s="17" t="s">
        <v>106</v>
      </c>
      <c r="D53" s="296" t="s">
        <v>87</v>
      </c>
      <c r="E53" s="296"/>
      <c r="F53" s="17" t="s">
        <v>87</v>
      </c>
      <c r="G53" s="281" t="s">
        <v>87</v>
      </c>
      <c r="H53" s="281"/>
      <c r="I53" s="110" t="s">
        <v>87</v>
      </c>
      <c r="J53" s="110" t="s">
        <v>87</v>
      </c>
      <c r="K53" s="110" t="s">
        <v>87</v>
      </c>
      <c r="L53" s="110" t="s">
        <v>87</v>
      </c>
      <c r="M53" s="292"/>
      <c r="N53" s="293"/>
      <c r="O53" s="292" t="s">
        <v>87</v>
      </c>
      <c r="P53" s="293"/>
      <c r="Q53" s="292" t="s">
        <v>87</v>
      </c>
      <c r="R53" s="293"/>
      <c r="S53" s="281" t="s">
        <v>87</v>
      </c>
      <c r="T53" s="281"/>
    </row>
    <row r="54" spans="1:22" ht="33.6" customHeight="1">
      <c r="A54" s="267"/>
      <c r="B54" s="19" t="s">
        <v>60</v>
      </c>
      <c r="C54" s="17" t="s">
        <v>135</v>
      </c>
      <c r="D54" s="296" t="s">
        <v>87</v>
      </c>
      <c r="E54" s="296"/>
      <c r="F54" s="17" t="s">
        <v>87</v>
      </c>
      <c r="G54" s="281" t="s">
        <v>87</v>
      </c>
      <c r="H54" s="281"/>
      <c r="I54" s="110" t="s">
        <v>87</v>
      </c>
      <c r="J54" s="110" t="s">
        <v>87</v>
      </c>
      <c r="K54" s="110" t="s">
        <v>87</v>
      </c>
      <c r="L54" s="110" t="s">
        <v>87</v>
      </c>
      <c r="M54" s="292"/>
      <c r="N54" s="293"/>
      <c r="O54" s="292" t="s">
        <v>87</v>
      </c>
      <c r="P54" s="293"/>
      <c r="Q54" s="292" t="s">
        <v>87</v>
      </c>
      <c r="R54" s="293"/>
      <c r="S54" s="281" t="s">
        <v>87</v>
      </c>
      <c r="T54" s="281"/>
    </row>
    <row r="55" spans="1:22" ht="13.9" customHeight="1">
      <c r="A55" s="267"/>
      <c r="B55" s="19"/>
      <c r="C55" s="35" t="s">
        <v>136</v>
      </c>
      <c r="D55" s="304" t="s">
        <v>87</v>
      </c>
      <c r="E55" s="304"/>
      <c r="F55" s="35" t="s">
        <v>87</v>
      </c>
      <c r="G55" s="281" t="s">
        <v>87</v>
      </c>
      <c r="H55" s="281"/>
      <c r="I55" s="110" t="s">
        <v>87</v>
      </c>
      <c r="J55" s="110" t="s">
        <v>87</v>
      </c>
      <c r="K55" s="110" t="s">
        <v>87</v>
      </c>
      <c r="L55" s="110" t="s">
        <v>87</v>
      </c>
      <c r="M55" s="292"/>
      <c r="N55" s="293"/>
      <c r="O55" s="292" t="s">
        <v>87</v>
      </c>
      <c r="P55" s="293"/>
      <c r="Q55" s="292" t="s">
        <v>87</v>
      </c>
      <c r="R55" s="293"/>
      <c r="S55" s="305" t="s">
        <v>87</v>
      </c>
      <c r="T55" s="305"/>
    </row>
    <row r="56" spans="1:22" ht="13.9" customHeight="1">
      <c r="A56" s="267"/>
      <c r="B56" s="19"/>
      <c r="C56" s="35" t="s">
        <v>137</v>
      </c>
      <c r="D56" s="304" t="s">
        <v>87</v>
      </c>
      <c r="E56" s="304"/>
      <c r="F56" s="35" t="s">
        <v>87</v>
      </c>
      <c r="G56" s="281" t="s">
        <v>87</v>
      </c>
      <c r="H56" s="281"/>
      <c r="I56" s="110" t="s">
        <v>87</v>
      </c>
      <c r="J56" s="110" t="s">
        <v>87</v>
      </c>
      <c r="K56" s="110" t="s">
        <v>87</v>
      </c>
      <c r="L56" s="110" t="s">
        <v>87</v>
      </c>
      <c r="M56" s="292"/>
      <c r="N56" s="293"/>
      <c r="O56" s="292" t="s">
        <v>87</v>
      </c>
      <c r="P56" s="293"/>
      <c r="Q56" s="292" t="s">
        <v>87</v>
      </c>
      <c r="R56" s="293"/>
      <c r="S56" s="305" t="s">
        <v>87</v>
      </c>
      <c r="T56" s="305"/>
    </row>
    <row r="57" spans="1:22" ht="12.75" hidden="1" customHeight="1">
      <c r="A57" s="267"/>
      <c r="B57" s="19"/>
      <c r="C57" s="17" t="s">
        <v>138</v>
      </c>
      <c r="D57" s="281"/>
      <c r="E57" s="281"/>
      <c r="F57" s="17" t="s">
        <v>87</v>
      </c>
      <c r="G57" s="281" t="s">
        <v>87</v>
      </c>
      <c r="H57" s="281"/>
      <c r="I57" s="108"/>
      <c r="J57" s="108"/>
      <c r="K57" s="108"/>
      <c r="L57" s="108"/>
      <c r="M57" s="108"/>
      <c r="N57" s="108"/>
      <c r="O57" s="55"/>
      <c r="P57" s="55"/>
      <c r="Q57" s="55"/>
      <c r="R57" s="55"/>
      <c r="S57" s="281"/>
      <c r="T57" s="281"/>
    </row>
    <row r="58" spans="1:22" ht="12.75" hidden="1" customHeight="1">
      <c r="A58" s="267"/>
      <c r="B58" s="19"/>
      <c r="C58" s="17" t="s">
        <v>139</v>
      </c>
      <c r="D58" s="281"/>
      <c r="E58" s="281"/>
      <c r="F58" s="17" t="s">
        <v>87</v>
      </c>
      <c r="G58" s="281" t="s">
        <v>87</v>
      </c>
      <c r="H58" s="281"/>
      <c r="I58" s="108"/>
      <c r="J58" s="108"/>
      <c r="K58" s="108"/>
      <c r="L58" s="108"/>
      <c r="M58" s="108"/>
      <c r="N58" s="108"/>
      <c r="O58" s="55"/>
      <c r="P58" s="55"/>
      <c r="Q58" s="55"/>
      <c r="R58" s="55"/>
      <c r="S58" s="281"/>
      <c r="T58" s="281"/>
    </row>
    <row r="59" spans="1:22" ht="12.75" hidden="1" customHeight="1">
      <c r="A59" s="267"/>
      <c r="B59" s="19"/>
      <c r="C59" s="17" t="s">
        <v>140</v>
      </c>
      <c r="D59" s="281"/>
      <c r="E59" s="281"/>
      <c r="F59" s="17" t="s">
        <v>87</v>
      </c>
      <c r="G59" s="281" t="s">
        <v>87</v>
      </c>
      <c r="H59" s="281"/>
      <c r="I59" s="108"/>
      <c r="J59" s="108"/>
      <c r="K59" s="108"/>
      <c r="L59" s="108"/>
      <c r="M59" s="108"/>
      <c r="N59" s="108"/>
      <c r="O59" s="55"/>
      <c r="P59" s="55"/>
      <c r="Q59" s="55"/>
      <c r="R59" s="55"/>
      <c r="S59" s="281"/>
      <c r="T59" s="281"/>
    </row>
    <row r="60" spans="1:22" ht="13.9" hidden="1" customHeight="1">
      <c r="A60" s="267"/>
      <c r="B60" s="19"/>
      <c r="C60" s="17" t="s">
        <v>141</v>
      </c>
      <c r="D60" s="281"/>
      <c r="E60" s="281"/>
      <c r="F60" s="17" t="s">
        <v>87</v>
      </c>
      <c r="G60" s="281" t="s">
        <v>87</v>
      </c>
      <c r="H60" s="281"/>
      <c r="I60" s="108"/>
      <c r="J60" s="108"/>
      <c r="K60" s="108"/>
      <c r="L60" s="108"/>
      <c r="M60" s="108"/>
      <c r="N60" s="108"/>
      <c r="O60" s="55"/>
      <c r="P60" s="55"/>
      <c r="Q60" s="55"/>
      <c r="R60" s="55"/>
      <c r="S60" s="281"/>
      <c r="T60" s="281"/>
      <c r="V60" t="s">
        <v>117</v>
      </c>
    </row>
    <row r="61" spans="1:22" ht="27" customHeight="1">
      <c r="A61" s="268"/>
      <c r="B61" s="19" t="s">
        <v>157</v>
      </c>
      <c r="C61" s="37" t="s">
        <v>138</v>
      </c>
      <c r="D61" s="211">
        <f>SUM(D10+D15+D16+D18+D23+D25+D28+D30+D31+D32)</f>
        <v>0</v>
      </c>
      <c r="E61" s="211"/>
      <c r="F61" s="88" t="e">
        <f>SUM(F10+F15+F16+F18+F23+F25+F28+F30+F31+F32)</f>
        <v>#DIV/0!</v>
      </c>
      <c r="G61" s="212">
        <f>SUM(G10+G15+G16+G18+G23+G25+G28+G30+G31+G32)</f>
        <v>0</v>
      </c>
      <c r="H61" s="212"/>
      <c r="I61" s="129" t="e">
        <f>SUM(I10+I15+I16+I18+I23+I25+I28+I30+I31+I32)</f>
        <v>#DIV/0!</v>
      </c>
      <c r="J61" s="119">
        <f>SUM(J10+J15+J16+J18+J23+J25+J28+J30+J31+J32)</f>
        <v>0</v>
      </c>
      <c r="K61" s="129" t="e">
        <f>SUM(K10+K15+K16+K18+K23+K25+K28+K30+K31+K32)</f>
        <v>#DIV/0!</v>
      </c>
      <c r="L61" s="111">
        <f>SUM(L10+L15+L16+L18+L23+L25+L28+L30+L31+L32)</f>
        <v>0</v>
      </c>
      <c r="M61" s="253"/>
      <c r="N61" s="254"/>
      <c r="O61" s="253">
        <f>SUM(O10+O15+O16+O18+O23+O25+O28+O30+O31+O32)</f>
        <v>0</v>
      </c>
      <c r="P61" s="254"/>
      <c r="Q61" s="253">
        <f>SUM(Q10+Q15+Q16+Q18+Q23+Q25+Q28+Q30+Q31+Q32)</f>
        <v>0</v>
      </c>
      <c r="R61" s="254"/>
      <c r="S61" s="211">
        <f>SUM(S10+S15+S16+S18+S23+S25+S28+S30+S31+S32)</f>
        <v>0</v>
      </c>
      <c r="T61" s="211"/>
    </row>
    <row r="62" spans="1:22" ht="43.9" customHeight="1">
      <c r="A62" s="28"/>
      <c r="B62" s="19" t="s">
        <v>158</v>
      </c>
      <c r="C62" s="37" t="s">
        <v>139</v>
      </c>
      <c r="D62" s="211">
        <f>SUM('табл.4 Доходы'!D11:F11+'табл.4 Доходы'!D12:F12-'табл.4 Расходы'!D61:E61)</f>
        <v>0</v>
      </c>
      <c r="E62" s="211"/>
      <c r="F62" s="37" t="s">
        <v>87</v>
      </c>
      <c r="G62" s="212">
        <f>SUM('табл.4 Доходы'!G11+'табл.4 Доходы'!G12-'табл.4 Расходы'!G61:H61)</f>
        <v>0</v>
      </c>
      <c r="H62" s="212"/>
      <c r="I62" s="123" t="s">
        <v>87</v>
      </c>
      <c r="J62" s="119">
        <f>SUM('табл.4 Доходы'!H11+'табл.4 Доходы'!H12-'табл.4 Расходы'!J61)</f>
        <v>0</v>
      </c>
      <c r="K62" s="123" t="s">
        <v>87</v>
      </c>
      <c r="L62" s="111">
        <f>SUM('табл.4 Доходы'!I11+'табл.4 Доходы'!I12-'табл.4 Расходы'!L61)</f>
        <v>0</v>
      </c>
      <c r="M62" s="253"/>
      <c r="N62" s="254"/>
      <c r="O62" s="253">
        <f>SUM('табл.4 Доходы'!K11+'табл.4 Доходы'!K12-'табл.4 Расходы'!O61:P61)</f>
        <v>0</v>
      </c>
      <c r="P62" s="254"/>
      <c r="Q62" s="253">
        <f>SUM('табл.4 Доходы'!L11+'табл.4 Доходы'!L12-'табл.4 Расходы'!Q61:R61)</f>
        <v>0</v>
      </c>
      <c r="R62" s="254"/>
      <c r="S62" s="211">
        <f>SUM('табл.4 Доходы'!M11+'табл.4 Доходы'!M12-'табл.4 Расходы'!S61:T61)</f>
        <v>0</v>
      </c>
      <c r="T62" s="211"/>
    </row>
    <row r="63" spans="1:22"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2"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309">
    <mergeCell ref="D12:E12"/>
    <mergeCell ref="G12:H12"/>
    <mergeCell ref="M12:N12"/>
    <mergeCell ref="O12:P12"/>
    <mergeCell ref="Q12:R12"/>
    <mergeCell ref="S12:T12"/>
    <mergeCell ref="G13:H13"/>
    <mergeCell ref="M13:N13"/>
    <mergeCell ref="O13:P13"/>
    <mergeCell ref="Q13:R13"/>
    <mergeCell ref="S13:T13"/>
    <mergeCell ref="D13:E13"/>
    <mergeCell ref="Q41:R41"/>
    <mergeCell ref="Q42:R42"/>
    <mergeCell ref="Q43:R43"/>
    <mergeCell ref="S41:T41"/>
    <mergeCell ref="S42:T42"/>
    <mergeCell ref="S43:T43"/>
    <mergeCell ref="D41:E41"/>
    <mergeCell ref="D42:E42"/>
    <mergeCell ref="D43:E43"/>
    <mergeCell ref="G41:H41"/>
    <mergeCell ref="G42:H42"/>
    <mergeCell ref="G43:H43"/>
    <mergeCell ref="M41:N41"/>
    <mergeCell ref="M42:N42"/>
    <mergeCell ref="M43:N43"/>
    <mergeCell ref="O41:P41"/>
    <mergeCell ref="O42:P42"/>
    <mergeCell ref="O43:P43"/>
    <mergeCell ref="O61:P61"/>
    <mergeCell ref="O62:P62"/>
    <mergeCell ref="Q5:R7"/>
    <mergeCell ref="Q18:R18"/>
    <mergeCell ref="Q21:R21"/>
    <mergeCell ref="Q24:R24"/>
    <mergeCell ref="Q25:R25"/>
    <mergeCell ref="Q50:R50"/>
    <mergeCell ref="Q51:R51"/>
    <mergeCell ref="Q52:R52"/>
    <mergeCell ref="Q61:R61"/>
    <mergeCell ref="Q62:R62"/>
    <mergeCell ref="O18:P18"/>
    <mergeCell ref="O21:P21"/>
    <mergeCell ref="O23:P23"/>
    <mergeCell ref="O25:P25"/>
    <mergeCell ref="O28:P28"/>
    <mergeCell ref="O32:P32"/>
    <mergeCell ref="O34:P34"/>
    <mergeCell ref="O35:P35"/>
    <mergeCell ref="O36:P36"/>
    <mergeCell ref="Q33:R33"/>
    <mergeCell ref="Q31:R31"/>
    <mergeCell ref="B9:T9"/>
    <mergeCell ref="D57:E57"/>
    <mergeCell ref="G57:H57"/>
    <mergeCell ref="Q53:R53"/>
    <mergeCell ref="S57:T57"/>
    <mergeCell ref="G56:H56"/>
    <mergeCell ref="S56:T56"/>
    <mergeCell ref="D55:E55"/>
    <mergeCell ref="G55:H55"/>
    <mergeCell ref="S55:T55"/>
    <mergeCell ref="D54:E54"/>
    <mergeCell ref="G54:H54"/>
    <mergeCell ref="S54:T54"/>
    <mergeCell ref="D53:E53"/>
    <mergeCell ref="G53:H53"/>
    <mergeCell ref="S53:T53"/>
    <mergeCell ref="M53:N53"/>
    <mergeCell ref="M54:N54"/>
    <mergeCell ref="M55:N55"/>
    <mergeCell ref="M56:N56"/>
    <mergeCell ref="A3:T3"/>
    <mergeCell ref="D62:E62"/>
    <mergeCell ref="G62:H62"/>
    <mergeCell ref="S62:T62"/>
    <mergeCell ref="D61:E61"/>
    <mergeCell ref="G61:H61"/>
    <mergeCell ref="S61:T61"/>
    <mergeCell ref="D60:E60"/>
    <mergeCell ref="G60:H60"/>
    <mergeCell ref="O56:P56"/>
    <mergeCell ref="Q56:R56"/>
    <mergeCell ref="S60:T60"/>
    <mergeCell ref="D59:E59"/>
    <mergeCell ref="G59:H59"/>
    <mergeCell ref="O55:P55"/>
    <mergeCell ref="Q55:R55"/>
    <mergeCell ref="O53:P53"/>
    <mergeCell ref="D56:E56"/>
    <mergeCell ref="S59:T59"/>
    <mergeCell ref="D58:E58"/>
    <mergeCell ref="G58:H58"/>
    <mergeCell ref="O54:P54"/>
    <mergeCell ref="Q54:R54"/>
    <mergeCell ref="S58:T58"/>
    <mergeCell ref="D48:E48"/>
    <mergeCell ref="G48:H48"/>
    <mergeCell ref="O44:P44"/>
    <mergeCell ref="Q44:R44"/>
    <mergeCell ref="S48:T48"/>
    <mergeCell ref="D47:E47"/>
    <mergeCell ref="G47:H47"/>
    <mergeCell ref="D5:E7"/>
    <mergeCell ref="F6:H6"/>
    <mergeCell ref="S5:T7"/>
    <mergeCell ref="G7:H7"/>
    <mergeCell ref="O5:P7"/>
    <mergeCell ref="S47:T47"/>
    <mergeCell ref="D46:E46"/>
    <mergeCell ref="G46:H46"/>
    <mergeCell ref="S33:T33"/>
    <mergeCell ref="G44:H44"/>
    <mergeCell ref="S34:T34"/>
    <mergeCell ref="Q34:R34"/>
    <mergeCell ref="S44:T44"/>
    <mergeCell ref="D45:E45"/>
    <mergeCell ref="G45:H45"/>
    <mergeCell ref="S35:T35"/>
    <mergeCell ref="D44:E44"/>
    <mergeCell ref="D52:E52"/>
    <mergeCell ref="G52:H52"/>
    <mergeCell ref="S52:T52"/>
    <mergeCell ref="D51:E51"/>
    <mergeCell ref="G51:H51"/>
    <mergeCell ref="S51:T51"/>
    <mergeCell ref="O51:P51"/>
    <mergeCell ref="O52:P52"/>
    <mergeCell ref="D49:E49"/>
    <mergeCell ref="G49:H49"/>
    <mergeCell ref="S49:T49"/>
    <mergeCell ref="D50:E50"/>
    <mergeCell ref="G50:H50"/>
    <mergeCell ref="S50:T50"/>
    <mergeCell ref="O50:P50"/>
    <mergeCell ref="M50:N50"/>
    <mergeCell ref="M51:N51"/>
    <mergeCell ref="M52:N52"/>
    <mergeCell ref="D33:E33"/>
    <mergeCell ref="G33:H33"/>
    <mergeCell ref="O33:P33"/>
    <mergeCell ref="D34:E34"/>
    <mergeCell ref="D35:E35"/>
    <mergeCell ref="D36:E36"/>
    <mergeCell ref="D40:E40"/>
    <mergeCell ref="G34:H34"/>
    <mergeCell ref="G35:H35"/>
    <mergeCell ref="D39:E39"/>
    <mergeCell ref="S46:T46"/>
    <mergeCell ref="G36:H36"/>
    <mergeCell ref="G40:H40"/>
    <mergeCell ref="O40:P40"/>
    <mergeCell ref="S45:T45"/>
    <mergeCell ref="S36:T36"/>
    <mergeCell ref="S31:T31"/>
    <mergeCell ref="Q32:R32"/>
    <mergeCell ref="S32:T32"/>
    <mergeCell ref="Q35:R35"/>
    <mergeCell ref="Q36:R36"/>
    <mergeCell ref="M44:N44"/>
    <mergeCell ref="G37:H37"/>
    <mergeCell ref="G38:H38"/>
    <mergeCell ref="G39:H39"/>
    <mergeCell ref="O37:P37"/>
    <mergeCell ref="O38:P38"/>
    <mergeCell ref="O39:P39"/>
    <mergeCell ref="Q37:R37"/>
    <mergeCell ref="Q38:R38"/>
    <mergeCell ref="S37:T37"/>
    <mergeCell ref="S38:T38"/>
    <mergeCell ref="S39:T39"/>
    <mergeCell ref="Q39:R39"/>
    <mergeCell ref="Q30:R30"/>
    <mergeCell ref="S40:T40"/>
    <mergeCell ref="Q40:R40"/>
    <mergeCell ref="D30:E30"/>
    <mergeCell ref="G30:H30"/>
    <mergeCell ref="O30:P30"/>
    <mergeCell ref="D27:E27"/>
    <mergeCell ref="G27:H27"/>
    <mergeCell ref="D28:E28"/>
    <mergeCell ref="G28:H28"/>
    <mergeCell ref="D32:E32"/>
    <mergeCell ref="G32:H32"/>
    <mergeCell ref="S27:T27"/>
    <mergeCell ref="B29:T29"/>
    <mergeCell ref="S28:T28"/>
    <mergeCell ref="Q28:R28"/>
    <mergeCell ref="S30:T30"/>
    <mergeCell ref="D31:E31"/>
    <mergeCell ref="G31:H31"/>
    <mergeCell ref="O31:P31"/>
    <mergeCell ref="M36:N36"/>
    <mergeCell ref="M40:N40"/>
    <mergeCell ref="D37:E37"/>
    <mergeCell ref="D38:E38"/>
    <mergeCell ref="D25:E25"/>
    <mergeCell ref="D20:E20"/>
    <mergeCell ref="S18:T18"/>
    <mergeCell ref="O19:P19"/>
    <mergeCell ref="Q19:R19"/>
    <mergeCell ref="S19:T19"/>
    <mergeCell ref="D16:E16"/>
    <mergeCell ref="G16:H16"/>
    <mergeCell ref="D17:E17"/>
    <mergeCell ref="G17:H17"/>
    <mergeCell ref="D23:E23"/>
    <mergeCell ref="G23:H23"/>
    <mergeCell ref="D18:E18"/>
    <mergeCell ref="G18:H18"/>
    <mergeCell ref="D19:E19"/>
    <mergeCell ref="G19:H19"/>
    <mergeCell ref="D21:E21"/>
    <mergeCell ref="M18:N18"/>
    <mergeCell ref="M19:N19"/>
    <mergeCell ref="M20:N20"/>
    <mergeCell ref="M21:N21"/>
    <mergeCell ref="M22:N22"/>
    <mergeCell ref="M23:N23"/>
    <mergeCell ref="M24:N24"/>
    <mergeCell ref="D14:E14"/>
    <mergeCell ref="G14:H14"/>
    <mergeCell ref="D15:E15"/>
    <mergeCell ref="G15:H15"/>
    <mergeCell ref="S16:T16"/>
    <mergeCell ref="O17:P17"/>
    <mergeCell ref="Q17:R17"/>
    <mergeCell ref="S17:T17"/>
    <mergeCell ref="O14:P14"/>
    <mergeCell ref="Q14:R14"/>
    <mergeCell ref="S14:T14"/>
    <mergeCell ref="O15:P15"/>
    <mergeCell ref="Q15:R15"/>
    <mergeCell ref="S15:T15"/>
    <mergeCell ref="M15:N15"/>
    <mergeCell ref="M16:N16"/>
    <mergeCell ref="M17:N17"/>
    <mergeCell ref="D26:E26"/>
    <mergeCell ref="G26:H26"/>
    <mergeCell ref="S26:T26"/>
    <mergeCell ref="O26:P26"/>
    <mergeCell ref="Q26:R26"/>
    <mergeCell ref="O20:P20"/>
    <mergeCell ref="Q20:R20"/>
    <mergeCell ref="S20:T20"/>
    <mergeCell ref="D22:E22"/>
    <mergeCell ref="G22:H22"/>
    <mergeCell ref="O22:P22"/>
    <mergeCell ref="Q22:R22"/>
    <mergeCell ref="S22:T22"/>
    <mergeCell ref="G21:H21"/>
    <mergeCell ref="G25:H25"/>
    <mergeCell ref="S24:T24"/>
    <mergeCell ref="S25:T25"/>
    <mergeCell ref="S21:T21"/>
    <mergeCell ref="O24:P24"/>
    <mergeCell ref="Q23:R23"/>
    <mergeCell ref="G20:H20"/>
    <mergeCell ref="S23:T23"/>
    <mergeCell ref="D24:E24"/>
    <mergeCell ref="G24:H24"/>
    <mergeCell ref="S1:T1"/>
    <mergeCell ref="A9:A29"/>
    <mergeCell ref="A30:A61"/>
    <mergeCell ref="S4:T4"/>
    <mergeCell ref="A5:A7"/>
    <mergeCell ref="B5:B7"/>
    <mergeCell ref="C5:C7"/>
    <mergeCell ref="D10:E10"/>
    <mergeCell ref="G10:H10"/>
    <mergeCell ref="O8:P8"/>
    <mergeCell ref="Q8:R8"/>
    <mergeCell ref="S8:T8"/>
    <mergeCell ref="D8:E8"/>
    <mergeCell ref="G8:H8"/>
    <mergeCell ref="O11:P11"/>
    <mergeCell ref="Q11:R11"/>
    <mergeCell ref="S11:T11"/>
    <mergeCell ref="O10:P10"/>
    <mergeCell ref="Q10:R10"/>
    <mergeCell ref="S10:T10"/>
    <mergeCell ref="D11:E11"/>
    <mergeCell ref="G11:H11"/>
    <mergeCell ref="O16:P16"/>
    <mergeCell ref="Q16:R16"/>
    <mergeCell ref="F5:N5"/>
    <mergeCell ref="I6:J6"/>
    <mergeCell ref="K6:L6"/>
    <mergeCell ref="M6:N6"/>
    <mergeCell ref="M7:N7"/>
    <mergeCell ref="M8:N8"/>
    <mergeCell ref="M10:N10"/>
    <mergeCell ref="M11:N11"/>
    <mergeCell ref="M14:N14"/>
    <mergeCell ref="M61:N61"/>
    <mergeCell ref="M62:N62"/>
    <mergeCell ref="M25:N25"/>
    <mergeCell ref="M26:N26"/>
    <mergeCell ref="M28:N28"/>
    <mergeCell ref="M30:N30"/>
    <mergeCell ref="M31:N31"/>
    <mergeCell ref="M32:N32"/>
    <mergeCell ref="M33:N33"/>
    <mergeCell ref="M34:N34"/>
    <mergeCell ref="M35:N35"/>
    <mergeCell ref="M37:N37"/>
    <mergeCell ref="M38:N38"/>
    <mergeCell ref="M39:N39"/>
  </mergeCells>
  <pageMargins left="0.70866141732283472" right="0.39370078740157483" top="0.55118110236220474" bottom="0.1968503937007874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opLeftCell="A22" workbookViewId="0">
      <selection activeCell="C47" sqref="C47"/>
    </sheetView>
  </sheetViews>
  <sheetFormatPr defaultRowHeight="12.75"/>
  <cols>
    <col min="1" max="1" width="26.85546875" customWidth="1"/>
    <col min="2" max="2" width="5.7109375" customWidth="1"/>
    <col min="3" max="10" width="4.7109375" customWidth="1"/>
    <col min="11" max="11" width="10" customWidth="1"/>
    <col min="12" max="12" width="3.42578125" customWidth="1"/>
    <col min="13" max="17" width="4.7109375" customWidth="1"/>
    <col min="18" max="18" width="5.5703125" customWidth="1"/>
  </cols>
  <sheetData>
    <row r="1" spans="1:18" ht="13.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27" t="s">
        <v>82</v>
      </c>
      <c r="Q1" s="227"/>
      <c r="R1" s="227"/>
    </row>
    <row r="2" spans="1:18" ht="5.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228" t="s">
        <v>110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4.150000000000000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10" t="s">
        <v>166</v>
      </c>
      <c r="Q5" s="210"/>
      <c r="R5" s="210"/>
    </row>
    <row r="6" spans="1:18" ht="13.9" customHeight="1">
      <c r="A6" s="235" t="s">
        <v>64</v>
      </c>
      <c r="B6" s="207" t="s">
        <v>16</v>
      </c>
      <c r="C6" s="209" t="s">
        <v>65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 t="s">
        <v>66</v>
      </c>
      <c r="P6" s="209"/>
      <c r="Q6" s="209" t="s">
        <v>109</v>
      </c>
      <c r="R6" s="209"/>
    </row>
    <row r="7" spans="1:18" ht="31.9" customHeight="1">
      <c r="A7" s="236"/>
      <c r="B7" s="208"/>
      <c r="C7" s="209" t="s">
        <v>67</v>
      </c>
      <c r="D7" s="209"/>
      <c r="E7" s="209" t="s">
        <v>68</v>
      </c>
      <c r="F7" s="209"/>
      <c r="G7" s="209" t="s">
        <v>69</v>
      </c>
      <c r="H7" s="209"/>
      <c r="I7" s="209" t="s">
        <v>70</v>
      </c>
      <c r="J7" s="209"/>
      <c r="K7" s="209" t="s">
        <v>71</v>
      </c>
      <c r="L7" s="209"/>
      <c r="M7" s="209" t="s">
        <v>72</v>
      </c>
      <c r="N7" s="209"/>
      <c r="O7" s="209"/>
      <c r="P7" s="209"/>
      <c r="Q7" s="209"/>
      <c r="R7" s="209"/>
    </row>
    <row r="8" spans="1:18">
      <c r="A8" s="43">
        <v>1</v>
      </c>
      <c r="B8" s="39">
        <v>2</v>
      </c>
      <c r="C8" s="321">
        <v>3</v>
      </c>
      <c r="D8" s="321"/>
      <c r="E8" s="321">
        <v>4</v>
      </c>
      <c r="F8" s="321"/>
      <c r="G8" s="321">
        <v>5</v>
      </c>
      <c r="H8" s="321"/>
      <c r="I8" s="321">
        <v>6</v>
      </c>
      <c r="J8" s="321"/>
      <c r="K8" s="321">
        <v>7</v>
      </c>
      <c r="L8" s="321"/>
      <c r="M8" s="321">
        <v>8</v>
      </c>
      <c r="N8" s="321"/>
      <c r="O8" s="321">
        <v>9</v>
      </c>
      <c r="P8" s="321"/>
      <c r="Q8" s="321">
        <v>10</v>
      </c>
      <c r="R8" s="321"/>
    </row>
    <row r="9" spans="1:18" ht="37.35" customHeight="1">
      <c r="A9" s="44" t="s">
        <v>128</v>
      </c>
      <c r="B9" s="45" t="s">
        <v>84</v>
      </c>
      <c r="C9" s="322">
        <v>0</v>
      </c>
      <c r="D9" s="322"/>
      <c r="E9" s="322">
        <v>0</v>
      </c>
      <c r="F9" s="322"/>
      <c r="G9" s="322">
        <v>0</v>
      </c>
      <c r="H9" s="322"/>
      <c r="I9" s="322">
        <v>0</v>
      </c>
      <c r="J9" s="322"/>
      <c r="K9" s="322">
        <v>0</v>
      </c>
      <c r="L9" s="322"/>
      <c r="M9" s="322">
        <v>0</v>
      </c>
      <c r="N9" s="322"/>
      <c r="O9" s="322">
        <v>0</v>
      </c>
      <c r="P9" s="322"/>
      <c r="Q9" s="223">
        <f>SUM(C9+E9+G9+I9+K9+M9+O9)</f>
        <v>0</v>
      </c>
      <c r="R9" s="223"/>
    </row>
    <row r="10" spans="1:18" ht="37.35" customHeight="1">
      <c r="A10" s="44" t="s">
        <v>243</v>
      </c>
      <c r="B10" s="45" t="s">
        <v>91</v>
      </c>
      <c r="C10" s="323">
        <v>0</v>
      </c>
      <c r="D10" s="324"/>
      <c r="E10" s="323">
        <v>0</v>
      </c>
      <c r="F10" s="324"/>
      <c r="G10" s="323">
        <v>0</v>
      </c>
      <c r="H10" s="324"/>
      <c r="I10" s="323">
        <v>0</v>
      </c>
      <c r="J10" s="324"/>
      <c r="K10" s="323">
        <v>0</v>
      </c>
      <c r="L10" s="324"/>
      <c r="M10" s="323">
        <v>0</v>
      </c>
      <c r="N10" s="324"/>
      <c r="O10" s="323">
        <v>0</v>
      </c>
      <c r="P10" s="324"/>
      <c r="Q10" s="326">
        <f>SUM(C10+E10+G10+I10+K10+M10+O10)</f>
        <v>0</v>
      </c>
      <c r="R10" s="327"/>
    </row>
    <row r="11" spans="1:18" ht="37.35" customHeight="1">
      <c r="A11" s="44" t="s">
        <v>244</v>
      </c>
      <c r="B11" s="45" t="s">
        <v>92</v>
      </c>
      <c r="C11" s="323">
        <v>0</v>
      </c>
      <c r="D11" s="324"/>
      <c r="E11" s="323">
        <v>0</v>
      </c>
      <c r="F11" s="324"/>
      <c r="G11" s="323">
        <v>0</v>
      </c>
      <c r="H11" s="324"/>
      <c r="I11" s="323">
        <v>0</v>
      </c>
      <c r="J11" s="324"/>
      <c r="K11" s="323">
        <v>0</v>
      </c>
      <c r="L11" s="324"/>
      <c r="M11" s="323">
        <v>0</v>
      </c>
      <c r="N11" s="324"/>
      <c r="O11" s="323">
        <v>0</v>
      </c>
      <c r="P11" s="324"/>
      <c r="Q11" s="326">
        <f>SUM(C11+E11+G11+I11+K11+M11+O11)</f>
        <v>0</v>
      </c>
      <c r="R11" s="327"/>
    </row>
    <row r="12" spans="1:18" ht="37.35" customHeight="1">
      <c r="A12" s="44" t="s">
        <v>125</v>
      </c>
      <c r="B12" s="38" t="s">
        <v>93</v>
      </c>
      <c r="C12" s="322">
        <v>0</v>
      </c>
      <c r="D12" s="322"/>
      <c r="E12" s="322">
        <v>0</v>
      </c>
      <c r="F12" s="322"/>
      <c r="G12" s="322">
        <v>0</v>
      </c>
      <c r="H12" s="322"/>
      <c r="I12" s="322">
        <v>0</v>
      </c>
      <c r="J12" s="322"/>
      <c r="K12" s="322">
        <v>0</v>
      </c>
      <c r="L12" s="322"/>
      <c r="M12" s="322">
        <v>0</v>
      </c>
      <c r="N12" s="322"/>
      <c r="O12" s="322">
        <v>0</v>
      </c>
      <c r="P12" s="322"/>
      <c r="Q12" s="223">
        <f>SUM(C12+E12+G12+I12+K12+M12+O12)</f>
        <v>0</v>
      </c>
      <c r="R12" s="223"/>
    </row>
    <row r="13" spans="1:18" ht="37.35" customHeight="1">
      <c r="A13" s="44" t="s">
        <v>124</v>
      </c>
      <c r="B13" s="38" t="s">
        <v>94</v>
      </c>
      <c r="C13" s="322">
        <v>0</v>
      </c>
      <c r="D13" s="322"/>
      <c r="E13" s="322">
        <v>0</v>
      </c>
      <c r="F13" s="322"/>
      <c r="G13" s="322">
        <v>0</v>
      </c>
      <c r="H13" s="322"/>
      <c r="I13" s="322">
        <v>0</v>
      </c>
      <c r="J13" s="322"/>
      <c r="K13" s="322">
        <v>0</v>
      </c>
      <c r="L13" s="322"/>
      <c r="M13" s="322">
        <v>0</v>
      </c>
      <c r="N13" s="322"/>
      <c r="O13" s="322">
        <v>0</v>
      </c>
      <c r="P13" s="322"/>
      <c r="Q13" s="223">
        <f>SUM(C13+E13+G13+I13+K13+M13+O13)</f>
        <v>0</v>
      </c>
      <c r="R13" s="223"/>
    </row>
    <row r="14" spans="1:18" ht="37.35" customHeight="1">
      <c r="A14" s="44" t="s">
        <v>126</v>
      </c>
      <c r="B14" s="38" t="s">
        <v>95</v>
      </c>
      <c r="C14" s="220" t="s">
        <v>87</v>
      </c>
      <c r="D14" s="220"/>
      <c r="E14" s="220" t="s">
        <v>87</v>
      </c>
      <c r="F14" s="220"/>
      <c r="G14" s="220" t="s">
        <v>87</v>
      </c>
      <c r="H14" s="220"/>
      <c r="I14" s="220" t="s">
        <v>87</v>
      </c>
      <c r="J14" s="220"/>
      <c r="K14" s="220" t="s">
        <v>87</v>
      </c>
      <c r="L14" s="220"/>
      <c r="M14" s="220" t="s">
        <v>87</v>
      </c>
      <c r="N14" s="220"/>
      <c r="O14" s="220" t="s">
        <v>87</v>
      </c>
      <c r="P14" s="220"/>
      <c r="Q14" s="315" t="s">
        <v>87</v>
      </c>
      <c r="R14" s="315"/>
    </row>
    <row r="15" spans="1:18" ht="37.35" customHeight="1">
      <c r="A15" s="155" t="s">
        <v>127</v>
      </c>
      <c r="B15" s="145" t="s">
        <v>96</v>
      </c>
      <c r="C15" s="314" t="s">
        <v>87</v>
      </c>
      <c r="D15" s="314"/>
      <c r="E15" s="314" t="s">
        <v>87</v>
      </c>
      <c r="F15" s="314"/>
      <c r="G15" s="314" t="s">
        <v>87</v>
      </c>
      <c r="H15" s="314"/>
      <c r="I15" s="314" t="s">
        <v>87</v>
      </c>
      <c r="J15" s="314"/>
      <c r="K15" s="314" t="s">
        <v>87</v>
      </c>
      <c r="L15" s="314"/>
      <c r="M15" s="314" t="s">
        <v>87</v>
      </c>
      <c r="N15" s="314"/>
      <c r="O15" s="314" t="s">
        <v>87</v>
      </c>
      <c r="P15" s="314"/>
      <c r="Q15" s="315" t="s">
        <v>87</v>
      </c>
      <c r="R15" s="315"/>
    </row>
    <row r="16" spans="1:18" ht="12" customHeight="1">
      <c r="A16" s="153"/>
      <c r="B16" s="154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7"/>
      <c r="Q16" s="316">
        <f>SUM(Q9+Q10+Q11+Q12+Q13)</f>
        <v>0</v>
      </c>
      <c r="R16" s="317"/>
    </row>
    <row r="17" spans="1:18" ht="14.25" customHeight="1">
      <c r="A17" s="151" t="s">
        <v>245</v>
      </c>
      <c r="B17" s="152"/>
      <c r="C17" s="319">
        <f>SUM(C9+C10+C11+C12+C13)</f>
        <v>0</v>
      </c>
      <c r="D17" s="320"/>
      <c r="E17" s="319">
        <f>SUM(E9+E10+E11+E12+E13)</f>
        <v>0</v>
      </c>
      <c r="F17" s="320"/>
      <c r="G17" s="319">
        <f>SUM(G9+G10+G11+G12+G13)</f>
        <v>0</v>
      </c>
      <c r="H17" s="320"/>
      <c r="I17" s="319">
        <f>SUM(I9+I10+I11+I12+I13)</f>
        <v>0</v>
      </c>
      <c r="J17" s="320"/>
      <c r="K17" s="319">
        <f>SUM(K9+K10+K11+K12+K13)</f>
        <v>0</v>
      </c>
      <c r="L17" s="320"/>
      <c r="M17" s="319">
        <f>SUM(M9+M10+M11+M12+M13)</f>
        <v>0</v>
      </c>
      <c r="N17" s="320"/>
      <c r="O17" s="319">
        <f>SUM(O9+O10+O11+O12+O13)</f>
        <v>0</v>
      </c>
      <c r="P17" s="320"/>
      <c r="Q17" s="318">
        <f>SUM(C17+E17+G17+I17+K17+M17+O17)</f>
        <v>0</v>
      </c>
      <c r="R17" s="317"/>
    </row>
    <row r="18" spans="1:18" ht="13.15" customHeight="1">
      <c r="A18" s="176" t="s">
        <v>274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227" t="s">
        <v>146</v>
      </c>
      <c r="Q18" s="227"/>
      <c r="R18" s="227"/>
    </row>
    <row r="19" spans="1:18">
      <c r="A19" s="228" t="s">
        <v>83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</row>
    <row r="20" spans="1:18" ht="5.4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>
      <c r="A21" s="4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0" t="s">
        <v>166</v>
      </c>
      <c r="Q21" s="210"/>
      <c r="R21" s="210"/>
    </row>
    <row r="22" spans="1:18">
      <c r="A22" s="208" t="s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 t="s">
        <v>16</v>
      </c>
      <c r="M22" s="312" t="s">
        <v>111</v>
      </c>
      <c r="N22" s="312"/>
      <c r="O22" s="312"/>
      <c r="P22" s="312"/>
      <c r="Q22" s="312"/>
      <c r="R22" s="312"/>
    </row>
    <row r="23" spans="1:18" ht="46.1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 t="s">
        <v>163</v>
      </c>
      <c r="N23" s="209"/>
      <c r="O23" s="209"/>
      <c r="P23" s="209" t="s">
        <v>90</v>
      </c>
      <c r="Q23" s="209"/>
      <c r="R23" s="209"/>
    </row>
    <row r="24" spans="1:18">
      <c r="A24" s="312">
        <v>1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14">
        <v>2</v>
      </c>
      <c r="M24" s="312">
        <v>3</v>
      </c>
      <c r="N24" s="312"/>
      <c r="O24" s="312"/>
      <c r="P24" s="312">
        <v>4</v>
      </c>
      <c r="Q24" s="312"/>
      <c r="R24" s="312"/>
    </row>
    <row r="25" spans="1:18" ht="18" customHeight="1">
      <c r="A25" s="307" t="s">
        <v>184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14" t="s">
        <v>84</v>
      </c>
      <c r="M25" s="308">
        <v>0</v>
      </c>
      <c r="N25" s="308"/>
      <c r="O25" s="308"/>
      <c r="P25" s="308">
        <v>0</v>
      </c>
      <c r="Q25" s="308"/>
      <c r="R25" s="308"/>
    </row>
    <row r="26" spans="1:18" ht="18" customHeight="1">
      <c r="A26" s="307" t="s">
        <v>185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14" t="s">
        <v>91</v>
      </c>
      <c r="M26" s="308">
        <v>0</v>
      </c>
      <c r="N26" s="308"/>
      <c r="O26" s="308"/>
      <c r="P26" s="308">
        <v>0</v>
      </c>
      <c r="Q26" s="308"/>
      <c r="R26" s="308"/>
    </row>
    <row r="27" spans="1:18" ht="18" customHeight="1">
      <c r="A27" s="307" t="s">
        <v>186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14" t="s">
        <v>92</v>
      </c>
      <c r="M27" s="308">
        <v>0</v>
      </c>
      <c r="N27" s="308"/>
      <c r="O27" s="308"/>
      <c r="P27" s="308">
        <v>0</v>
      </c>
      <c r="Q27" s="308"/>
      <c r="R27" s="308"/>
    </row>
    <row r="28" spans="1:18" ht="18" customHeight="1">
      <c r="A28" s="313" t="s">
        <v>118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14" t="s">
        <v>93</v>
      </c>
      <c r="M28" s="224">
        <f>SUM(M29+M30)</f>
        <v>0</v>
      </c>
      <c r="N28" s="224"/>
      <c r="O28" s="224"/>
      <c r="P28" s="224">
        <f>SUM(P29+P30)</f>
        <v>0</v>
      </c>
      <c r="Q28" s="224"/>
      <c r="R28" s="224"/>
    </row>
    <row r="29" spans="1:18" ht="18" customHeight="1">
      <c r="A29" s="312" t="s">
        <v>284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22" t="s">
        <v>33</v>
      </c>
      <c r="M29" s="310">
        <f>SUM('табл.4 Доходы'!D11:F11)</f>
        <v>0</v>
      </c>
      <c r="N29" s="310"/>
      <c r="O29" s="310"/>
      <c r="P29" s="310">
        <f>SUM('табл.4 Расходы'!D62:E62)</f>
        <v>0</v>
      </c>
      <c r="Q29" s="310"/>
      <c r="R29" s="310"/>
    </row>
    <row r="30" spans="1:18" ht="18" customHeight="1">
      <c r="A30" s="312" t="s">
        <v>183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22" t="s">
        <v>46</v>
      </c>
      <c r="M30" s="310">
        <f>SUM('табл.4 Доходы'!K11)</f>
        <v>0</v>
      </c>
      <c r="N30" s="310"/>
      <c r="O30" s="310"/>
      <c r="P30" s="310">
        <f>SUM('табл.4 Расходы'!O62:P62)</f>
        <v>0</v>
      </c>
      <c r="Q30" s="310"/>
      <c r="R30" s="310"/>
    </row>
    <row r="31" spans="1:18" ht="18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22" t="s">
        <v>73</v>
      </c>
      <c r="M31" s="221"/>
      <c r="N31" s="221"/>
      <c r="O31" s="221"/>
      <c r="P31" s="221"/>
      <c r="Q31" s="221"/>
      <c r="R31" s="221"/>
    </row>
    <row r="32" spans="1:18" ht="18" customHeight="1">
      <c r="A32" s="307" t="s">
        <v>285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14" t="s">
        <v>94</v>
      </c>
      <c r="M32" s="308">
        <v>0</v>
      </c>
      <c r="N32" s="308"/>
      <c r="O32" s="308"/>
      <c r="P32" s="310">
        <f>SUM(M32+P36-P34)</f>
        <v>0</v>
      </c>
      <c r="Q32" s="310"/>
      <c r="R32" s="310"/>
    </row>
    <row r="33" spans="1:18" ht="18" customHeight="1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14" t="s">
        <v>95</v>
      </c>
      <c r="M33" s="221"/>
      <c r="N33" s="221"/>
      <c r="O33" s="221"/>
      <c r="P33" s="221"/>
      <c r="Q33" s="221"/>
      <c r="R33" s="221"/>
    </row>
    <row r="34" spans="1:18" ht="18" customHeight="1">
      <c r="A34" s="307" t="s">
        <v>286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14" t="s">
        <v>96</v>
      </c>
      <c r="M34" s="221" t="s">
        <v>87</v>
      </c>
      <c r="N34" s="221"/>
      <c r="O34" s="221"/>
      <c r="P34" s="308">
        <v>0</v>
      </c>
      <c r="Q34" s="308"/>
      <c r="R34" s="308"/>
    </row>
    <row r="35" spans="1:18" ht="26.45" customHeight="1">
      <c r="A35" s="309" t="s">
        <v>287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22" t="s">
        <v>115</v>
      </c>
      <c r="M35" s="221" t="s">
        <v>87</v>
      </c>
      <c r="N35" s="221"/>
      <c r="O35" s="221"/>
      <c r="P35" s="221"/>
      <c r="Q35" s="221"/>
      <c r="R35" s="221"/>
    </row>
    <row r="36" spans="1:18" ht="18" customHeight="1">
      <c r="A36" s="307" t="s">
        <v>288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22" t="s">
        <v>97</v>
      </c>
      <c r="M36" s="221" t="s">
        <v>87</v>
      </c>
      <c r="N36" s="221"/>
      <c r="O36" s="221"/>
      <c r="P36" s="310">
        <f>SUM('табл.1,2'!L23:N23)</f>
        <v>0</v>
      </c>
      <c r="Q36" s="310"/>
      <c r="R36" s="310"/>
    </row>
    <row r="37" spans="1:18" ht="24" customHeight="1">
      <c r="A37" s="309" t="s">
        <v>182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22" t="s">
        <v>114</v>
      </c>
      <c r="M37" s="221" t="s">
        <v>87</v>
      </c>
      <c r="N37" s="221"/>
      <c r="O37" s="221"/>
      <c r="P37" s="310">
        <f>SUM('табл.1,2'!L23:N23)</f>
        <v>0</v>
      </c>
      <c r="Q37" s="310"/>
      <c r="R37" s="310"/>
    </row>
    <row r="38" spans="1:18" ht="7.5" hidden="1" customHeight="1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</row>
    <row r="39" spans="1:18">
      <c r="A39" s="325" t="s">
        <v>119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</row>
    <row r="40" spans="1:18" ht="6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.75" hidden="1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4.5" hidden="1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>
      <c r="A43" s="5" t="s">
        <v>129</v>
      </c>
      <c r="B43" s="5"/>
      <c r="C43" s="5"/>
      <c r="D43" s="30"/>
      <c r="E43" s="30"/>
      <c r="F43" s="30"/>
      <c r="G43" s="30"/>
      <c r="H43" s="30"/>
      <c r="I43" s="5"/>
      <c r="J43" s="229"/>
      <c r="K43" s="229"/>
      <c r="L43" s="229"/>
      <c r="M43" s="229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95" t="s">
        <v>194</v>
      </c>
      <c r="F44" s="5"/>
      <c r="G44" s="5"/>
      <c r="H44" s="5"/>
      <c r="I44" s="5"/>
      <c r="J44" s="306" t="s">
        <v>116</v>
      </c>
      <c r="K44" s="306"/>
      <c r="L44" s="306"/>
      <c r="M44" s="306"/>
      <c r="N44" s="5"/>
      <c r="O44" s="5"/>
      <c r="P44" s="5"/>
      <c r="Q44" s="5"/>
      <c r="R44" s="5"/>
    </row>
    <row r="45" spans="1:18">
      <c r="A45" s="5" t="s">
        <v>242</v>
      </c>
      <c r="B45" s="5"/>
      <c r="C45" s="5"/>
      <c r="D45" s="30"/>
      <c r="E45" s="30"/>
      <c r="F45" s="30"/>
      <c r="G45" s="30"/>
      <c r="H45" s="30"/>
      <c r="I45" s="5"/>
      <c r="J45" s="229"/>
      <c r="K45" s="229"/>
      <c r="L45" s="229"/>
      <c r="M45" s="229"/>
      <c r="N45" s="5"/>
      <c r="O45" s="5"/>
      <c r="P45" s="5"/>
      <c r="Q45" s="5"/>
      <c r="R45" s="5"/>
    </row>
    <row r="46" spans="1:18">
      <c r="A46" s="20" t="s">
        <v>289</v>
      </c>
      <c r="B46" s="3"/>
      <c r="C46" s="3"/>
      <c r="D46" s="3"/>
      <c r="E46" s="95" t="s">
        <v>194</v>
      </c>
      <c r="F46" s="96"/>
      <c r="G46" s="3"/>
      <c r="H46" s="3"/>
      <c r="I46" s="3"/>
      <c r="J46" s="306" t="s">
        <v>116</v>
      </c>
      <c r="K46" s="306"/>
      <c r="L46" s="306"/>
      <c r="M46" s="306"/>
      <c r="N46" s="3"/>
      <c r="O46" s="3"/>
      <c r="P46" s="3"/>
      <c r="Q46" s="3"/>
      <c r="R46" s="3"/>
    </row>
    <row r="47" spans="1: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mergeCells count="143">
    <mergeCell ref="I11:J11"/>
    <mergeCell ref="K10:L10"/>
    <mergeCell ref="K11:L11"/>
    <mergeCell ref="M10:N10"/>
    <mergeCell ref="M11:N11"/>
    <mergeCell ref="O10:P10"/>
    <mergeCell ref="O11:P11"/>
    <mergeCell ref="Q10:R10"/>
    <mergeCell ref="Q11:R11"/>
    <mergeCell ref="C13:D13"/>
    <mergeCell ref="E13:F13"/>
    <mergeCell ref="G13:H13"/>
    <mergeCell ref="I13:J13"/>
    <mergeCell ref="K13:L13"/>
    <mergeCell ref="M13:N13"/>
    <mergeCell ref="O15:P15"/>
    <mergeCell ref="Q13:R13"/>
    <mergeCell ref="C14:D14"/>
    <mergeCell ref="E14:F14"/>
    <mergeCell ref="G14:H14"/>
    <mergeCell ref="I14:J14"/>
    <mergeCell ref="K14:L14"/>
    <mergeCell ref="M14:N14"/>
    <mergeCell ref="C10:D10"/>
    <mergeCell ref="C11:D11"/>
    <mergeCell ref="E10:F10"/>
    <mergeCell ref="E11:F11"/>
    <mergeCell ref="G10:H10"/>
    <mergeCell ref="G11:H11"/>
    <mergeCell ref="I10:J10"/>
    <mergeCell ref="A3:R3"/>
    <mergeCell ref="A39:R39"/>
    <mergeCell ref="A6:A7"/>
    <mergeCell ref="B6:B7"/>
    <mergeCell ref="C7:D7"/>
    <mergeCell ref="E7:F7"/>
    <mergeCell ref="G7:H7"/>
    <mergeCell ref="I7:J7"/>
    <mergeCell ref="C12:D12"/>
    <mergeCell ref="E12:F12"/>
    <mergeCell ref="G12:H12"/>
    <mergeCell ref="I12:J12"/>
    <mergeCell ref="K12:L12"/>
    <mergeCell ref="M12:N12"/>
    <mergeCell ref="O12:P12"/>
    <mergeCell ref="Q12:R12"/>
    <mergeCell ref="O13:P13"/>
    <mergeCell ref="P1:R1"/>
    <mergeCell ref="M8:N8"/>
    <mergeCell ref="O8:P8"/>
    <mergeCell ref="Q8:R8"/>
    <mergeCell ref="P5:R5"/>
    <mergeCell ref="C9:D9"/>
    <mergeCell ref="E9:F9"/>
    <mergeCell ref="G9:H9"/>
    <mergeCell ref="I9:J9"/>
    <mergeCell ref="K9:L9"/>
    <mergeCell ref="M9:N9"/>
    <mergeCell ref="K7:L7"/>
    <mergeCell ref="M7:N7"/>
    <mergeCell ref="C6:N6"/>
    <mergeCell ref="O6:P7"/>
    <mergeCell ref="Q6:R7"/>
    <mergeCell ref="C8:D8"/>
    <mergeCell ref="E8:F8"/>
    <mergeCell ref="G8:H8"/>
    <mergeCell ref="I8:J8"/>
    <mergeCell ref="K8:L8"/>
    <mergeCell ref="O9:P9"/>
    <mergeCell ref="Q9:R9"/>
    <mergeCell ref="P21:R21"/>
    <mergeCell ref="C15:D15"/>
    <mergeCell ref="E15:F15"/>
    <mergeCell ref="G15:H15"/>
    <mergeCell ref="I15:J15"/>
    <mergeCell ref="K15:L15"/>
    <mergeCell ref="M15:N15"/>
    <mergeCell ref="P18:R18"/>
    <mergeCell ref="O14:P14"/>
    <mergeCell ref="Q14:R14"/>
    <mergeCell ref="A19:R19"/>
    <mergeCell ref="Q16:R16"/>
    <mergeCell ref="Q17:R17"/>
    <mergeCell ref="C17:D17"/>
    <mergeCell ref="E17:F17"/>
    <mergeCell ref="G17:H17"/>
    <mergeCell ref="I17:J17"/>
    <mergeCell ref="K17:L17"/>
    <mergeCell ref="M17:N17"/>
    <mergeCell ref="O17:P17"/>
    <mergeCell ref="Q15:R15"/>
    <mergeCell ref="A26:K26"/>
    <mergeCell ref="M26:O26"/>
    <mergeCell ref="P26:R26"/>
    <mergeCell ref="A27:K27"/>
    <mergeCell ref="M27:O27"/>
    <mergeCell ref="P27:R27"/>
    <mergeCell ref="A22:K23"/>
    <mergeCell ref="A24:K24"/>
    <mergeCell ref="M24:O24"/>
    <mergeCell ref="P24:R24"/>
    <mergeCell ref="A25:K25"/>
    <mergeCell ref="M25:O25"/>
    <mergeCell ref="P25:R25"/>
    <mergeCell ref="P23:R23"/>
    <mergeCell ref="M23:O23"/>
    <mergeCell ref="M22:R22"/>
    <mergeCell ref="L22:L23"/>
    <mergeCell ref="A30:K30"/>
    <mergeCell ref="M30:O30"/>
    <mergeCell ref="P30:R30"/>
    <mergeCell ref="A31:K31"/>
    <mergeCell ref="M31:O31"/>
    <mergeCell ref="P31:R31"/>
    <mergeCell ref="A28:K28"/>
    <mergeCell ref="M28:O28"/>
    <mergeCell ref="P28:R28"/>
    <mergeCell ref="A29:K29"/>
    <mergeCell ref="M29:O29"/>
    <mergeCell ref="P29:R29"/>
    <mergeCell ref="A32:K32"/>
    <mergeCell ref="M32:O32"/>
    <mergeCell ref="P32:R32"/>
    <mergeCell ref="A33:K33"/>
    <mergeCell ref="M33:O33"/>
    <mergeCell ref="P33:R33"/>
    <mergeCell ref="A36:K36"/>
    <mergeCell ref="M36:O36"/>
    <mergeCell ref="P36:R36"/>
    <mergeCell ref="A35:K35"/>
    <mergeCell ref="M35:O35"/>
    <mergeCell ref="P35:R35"/>
    <mergeCell ref="J43:M43"/>
    <mergeCell ref="J45:M45"/>
    <mergeCell ref="J44:M44"/>
    <mergeCell ref="J46:M46"/>
    <mergeCell ref="A34:K34"/>
    <mergeCell ref="M34:O34"/>
    <mergeCell ref="P34:R34"/>
    <mergeCell ref="A37:K37"/>
    <mergeCell ref="M37:O37"/>
    <mergeCell ref="P37:R37"/>
    <mergeCell ref="A38:R38"/>
  </mergeCells>
  <pageMargins left="0.51181102362204722" right="0.19685039370078741" top="0.74803149606299213" bottom="0.74803149606299213" header="0.31496062992125984" footer="0.31496062992125984"/>
  <pageSetup paperSize="9" scale="8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view="pageLayout" topLeftCell="A13" zoomScaleNormal="100" workbookViewId="0">
      <selection activeCell="H41" sqref="H41"/>
    </sheetView>
  </sheetViews>
  <sheetFormatPr defaultRowHeight="12.75"/>
  <cols>
    <col min="1" max="1" width="3.5703125" customWidth="1"/>
    <col min="11" max="11" width="21.7109375" customWidth="1"/>
    <col min="12" max="12" width="0.28515625" customWidth="1"/>
    <col min="13" max="17" width="9.140625" customWidth="1"/>
  </cols>
  <sheetData>
    <row r="1" spans="1:12" ht="28.15" customHeight="1">
      <c r="A1" s="330" t="s">
        <v>85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>
      <c r="A3" s="47" t="s">
        <v>84</v>
      </c>
      <c r="B3" s="328" t="s">
        <v>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2">
      <c r="A4" s="47"/>
      <c r="B4" s="331" t="s">
        <v>187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47"/>
      <c r="B5" s="328" t="s">
        <v>188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>
      <c r="A6" s="47"/>
      <c r="B6" s="61" t="s">
        <v>189</v>
      </c>
      <c r="C6" s="6"/>
      <c r="D6" s="6"/>
      <c r="E6" s="6"/>
      <c r="F6" s="6"/>
      <c r="G6" s="6"/>
      <c r="H6" s="6"/>
      <c r="I6" s="6"/>
      <c r="J6" s="6"/>
      <c r="K6" s="6"/>
    </row>
    <row r="7" spans="1:12">
      <c r="A7" s="47" t="s">
        <v>91</v>
      </c>
      <c r="B7" s="331" t="s">
        <v>190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2">
      <c r="A8" s="47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40.9" customHeight="1">
      <c r="A9" s="27" t="s">
        <v>92</v>
      </c>
      <c r="B9" s="329" t="s">
        <v>131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</row>
    <row r="10" spans="1:12">
      <c r="A10" s="47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>
      <c r="A11" s="47" t="s">
        <v>93</v>
      </c>
      <c r="B11" s="328" t="s">
        <v>147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</row>
    <row r="12" spans="1:12">
      <c r="A12" s="4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>
      <c r="A13" s="47" t="s">
        <v>94</v>
      </c>
      <c r="B13" s="328" t="s">
        <v>191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</row>
    <row r="14" spans="1:12">
      <c r="A14" s="47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3.9" customHeight="1">
      <c r="A15" s="47" t="s">
        <v>95</v>
      </c>
      <c r="B15" s="329" t="s">
        <v>88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</row>
    <row r="16" spans="1:12" ht="13.9" customHeight="1">
      <c r="A16" s="47"/>
      <c r="B16" s="329" t="s">
        <v>192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</row>
    <row r="17" spans="1:12">
      <c r="A17" s="47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>
      <c r="A18" s="47" t="s">
        <v>96</v>
      </c>
      <c r="B18" s="328" t="s">
        <v>112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</row>
    <row r="19" spans="1:12" ht="41.45" customHeight="1">
      <c r="A19" s="27"/>
      <c r="B19" s="329" t="s">
        <v>130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</row>
    <row r="20" spans="1:12" ht="2.25" customHeight="1">
      <c r="A20" s="27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</row>
    <row r="21" spans="1:12" ht="26.25" hidden="1" customHeight="1">
      <c r="A21" s="27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1:12" ht="26.25" hidden="1" customHeight="1">
      <c r="A22" s="27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</row>
    <row r="23" spans="1:12">
      <c r="A23" s="2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2" ht="13.9" customHeight="1">
      <c r="A24" s="27" t="s">
        <v>97</v>
      </c>
      <c r="B24" s="329" t="s">
        <v>132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5" spans="1:12" ht="13.15" customHeight="1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3.9" customHeight="1">
      <c r="A26" s="27" t="s">
        <v>98</v>
      </c>
      <c r="B26" s="329" t="s">
        <v>113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</row>
    <row r="27" spans="1:12" ht="13.15" customHeight="1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3.9" customHeight="1">
      <c r="A28" s="27" t="s">
        <v>99</v>
      </c>
      <c r="B28" s="329" t="s">
        <v>89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>
      <c r="A30" s="5" t="s">
        <v>133</v>
      </c>
      <c r="B30" s="90" t="s">
        <v>271</v>
      </c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1:12">
      <c r="A31" s="5"/>
      <c r="B31" s="90" t="s">
        <v>252</v>
      </c>
      <c r="C31" s="90"/>
      <c r="D31" s="90"/>
      <c r="E31" s="90"/>
      <c r="F31" s="90"/>
      <c r="G31" s="90"/>
      <c r="H31" s="90"/>
      <c r="I31" s="90"/>
      <c r="J31" s="90"/>
      <c r="K31" s="90"/>
      <c r="L31" s="91"/>
    </row>
    <row r="32" spans="1:12">
      <c r="A32" s="5"/>
      <c r="B32" s="90" t="s">
        <v>273</v>
      </c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>
      <c r="A33" s="5"/>
      <c r="B33" s="90" t="s">
        <v>272</v>
      </c>
      <c r="C33" s="90"/>
      <c r="D33" s="90"/>
      <c r="E33" s="90"/>
      <c r="F33" s="90"/>
      <c r="G33" s="90"/>
      <c r="H33" s="90"/>
      <c r="I33" s="90"/>
      <c r="J33" s="90"/>
      <c r="K33" s="90"/>
      <c r="L33" s="91"/>
    </row>
    <row r="34" spans="1:12">
      <c r="A34" s="5"/>
      <c r="B34" s="90" t="s">
        <v>246</v>
      </c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>
      <c r="A35" s="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>
      <c r="A36" s="5"/>
      <c r="B36" s="90" t="s">
        <v>247</v>
      </c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>
      <c r="A37" s="5"/>
      <c r="B37" s="5" t="s">
        <v>290</v>
      </c>
      <c r="C37" s="5"/>
      <c r="D37" s="5"/>
      <c r="E37" s="5"/>
      <c r="F37" s="5"/>
      <c r="G37" s="5"/>
      <c r="H37" s="5"/>
      <c r="I37" s="5"/>
      <c r="J37" s="5"/>
      <c r="K37" s="5"/>
    </row>
    <row r="38" spans="1:12">
      <c r="A38" s="5"/>
      <c r="B38" s="5" t="s">
        <v>248</v>
      </c>
      <c r="C38" s="5"/>
      <c r="D38" s="5"/>
      <c r="E38" s="5"/>
      <c r="F38" s="5"/>
      <c r="G38" s="5"/>
      <c r="H38" s="5"/>
      <c r="I38" s="5"/>
      <c r="J38" s="5"/>
      <c r="K38" s="5"/>
    </row>
    <row r="39" spans="1:12">
      <c r="A39" s="5"/>
      <c r="B39" s="5" t="s">
        <v>253</v>
      </c>
      <c r="C39" s="5"/>
      <c r="D39" s="5"/>
      <c r="E39" s="5"/>
      <c r="F39" s="5"/>
      <c r="G39" s="5"/>
      <c r="H39" s="5"/>
      <c r="I39" s="5"/>
      <c r="J39" s="5"/>
      <c r="K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55" spans="3:3">
      <c r="C55" s="4"/>
    </row>
  </sheetData>
  <mergeCells count="18">
    <mergeCell ref="B24:L24"/>
    <mergeCell ref="B26:L26"/>
    <mergeCell ref="B28:L28"/>
    <mergeCell ref="B18:L18"/>
    <mergeCell ref="B19:L19"/>
    <mergeCell ref="B20:L20"/>
    <mergeCell ref="B21:L21"/>
    <mergeCell ref="B22:L22"/>
    <mergeCell ref="B11:L11"/>
    <mergeCell ref="B13:L13"/>
    <mergeCell ref="B15:L15"/>
    <mergeCell ref="B16:L16"/>
    <mergeCell ref="A1:K1"/>
    <mergeCell ref="B3:K3"/>
    <mergeCell ref="B9:L9"/>
    <mergeCell ref="B7:L7"/>
    <mergeCell ref="B4:L4"/>
    <mergeCell ref="B5:L5"/>
  </mergeCell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 </vt:lpstr>
      <vt:lpstr>табл.1,2</vt:lpstr>
      <vt:lpstr>табл.3</vt:lpstr>
      <vt:lpstr>табл.4 Доходы</vt:lpstr>
      <vt:lpstr>табл.4 Расходы</vt:lpstr>
      <vt:lpstr>табл.5,6</vt:lpstr>
      <vt:lpstr>указания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admin</cp:lastModifiedBy>
  <cp:lastPrinted>2021-12-14T07:56:45Z</cp:lastPrinted>
  <dcterms:created xsi:type="dcterms:W3CDTF">2016-06-09T14:57:56Z</dcterms:created>
  <dcterms:modified xsi:type="dcterms:W3CDTF">2022-02-16T12:03:55Z</dcterms:modified>
</cp:coreProperties>
</file>